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【0D】采矿网站\【01】制作\【1】在线计算\【JSTY-02】设计利用资源量+采出矿量\"/>
    </mc:Choice>
  </mc:AlternateContent>
  <xr:revisionPtr revIDLastSave="0" documentId="13_ncr:1_{E41AA335-B20F-45F9-819D-3545839670AB}" xr6:coauthVersionLast="47" xr6:coauthVersionMax="47" xr10:uidLastSave="{00000000-0000-0000-0000-000000000000}"/>
  <workbookProtection workbookAlgorithmName="SHA-512" workbookHashValue="N1hYMliHLNDkS3Z/o78NOD3h0vm8eJvwYcIGQxxNua+CpTZjOawsIXlSk0tvEfe7mj2qgZZO6+R/RH4vIAVOVw==" workbookSaltValue="dOVka9igLJmYYLwYHMGyhw==" workbookSpinCount="100000" lockStructure="1"/>
  <bookViews>
    <workbookView xWindow="43080" yWindow="5325" windowWidth="38640" windowHeight="21240" xr2:uid="{0C16052D-7B02-4143-9708-793970A9275D}"/>
  </bookViews>
  <sheets>
    <sheet name="sheet1" sheetId="1" r:id="rId1"/>
    <sheet name="Sheet2" sheetId="2" state="hidden" r:id="rId2"/>
  </sheets>
  <definedNames>
    <definedName name="_xlnm._FilterDatabase" localSheetId="0" hidden="1">sheet1!$A$1:$N$133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A155" i="2"/>
  <c r="A283" i="2" s="1"/>
  <c r="A411" i="2" s="1"/>
  <c r="A179" i="2"/>
  <c r="A307" i="2" s="1"/>
  <c r="A435" i="2" s="1"/>
  <c r="A191" i="2"/>
  <c r="A319" i="2" s="1"/>
  <c r="A447" i="2" s="1"/>
  <c r="A203" i="2"/>
  <c r="A331" i="2" s="1"/>
  <c r="A459" i="2" s="1"/>
  <c r="A204" i="2"/>
  <c r="A332" i="2" s="1"/>
  <c r="A460" i="2" s="1"/>
  <c r="A227" i="2"/>
  <c r="A355" i="2" s="1"/>
  <c r="A483" i="2" s="1"/>
  <c r="A239" i="2"/>
  <c r="A367" i="2" s="1"/>
  <c r="A495" i="2" s="1"/>
  <c r="A251" i="2"/>
  <c r="A379" i="2" s="1"/>
  <c r="A507" i="2" s="1"/>
  <c r="A252" i="2"/>
  <c r="A380" i="2" s="1"/>
  <c r="A508" i="2" s="1"/>
  <c r="A131" i="2"/>
  <c r="A259" i="2" s="1"/>
  <c r="A387" i="2" s="1"/>
  <c r="A515" i="2" s="1"/>
  <c r="A132" i="2"/>
  <c r="A260" i="2" s="1"/>
  <c r="A388" i="2" s="1"/>
  <c r="A516" i="2" s="1"/>
  <c r="A133" i="2"/>
  <c r="A261" i="2" s="1"/>
  <c r="A389" i="2" s="1"/>
  <c r="A517" i="2" s="1"/>
  <c r="A130" i="2"/>
  <c r="A258" i="2" s="1"/>
  <c r="A386" i="2" s="1"/>
  <c r="A514" i="2" s="1"/>
  <c r="A127" i="2"/>
  <c r="A255" i="2" s="1"/>
  <c r="A383" i="2" s="1"/>
  <c r="A511" i="2" s="1"/>
  <c r="A128" i="2"/>
  <c r="A256" i="2" s="1"/>
  <c r="A384" i="2" s="1"/>
  <c r="A512" i="2" s="1"/>
  <c r="A129" i="2"/>
  <c r="A257" i="2" s="1"/>
  <c r="A385" i="2" s="1"/>
  <c r="A513" i="2" s="1"/>
  <c r="A126" i="2"/>
  <c r="A254" i="2" s="1"/>
  <c r="A382" i="2" s="1"/>
  <c r="A510" i="2" s="1"/>
  <c r="A123" i="2"/>
  <c r="A124" i="2"/>
  <c r="A125" i="2"/>
  <c r="A253" i="2" s="1"/>
  <c r="A381" i="2" s="1"/>
  <c r="A509" i="2" s="1"/>
  <c r="A122" i="2"/>
  <c r="A250" i="2" s="1"/>
  <c r="A378" i="2" s="1"/>
  <c r="A506" i="2" s="1"/>
  <c r="A119" i="2"/>
  <c r="A247" i="2" s="1"/>
  <c r="A375" i="2" s="1"/>
  <c r="A503" i="2" s="1"/>
  <c r="A120" i="2"/>
  <c r="A248" i="2" s="1"/>
  <c r="A376" i="2" s="1"/>
  <c r="A504" i="2" s="1"/>
  <c r="A121" i="2"/>
  <c r="A249" i="2" s="1"/>
  <c r="A377" i="2" s="1"/>
  <c r="A505" i="2" s="1"/>
  <c r="A118" i="2"/>
  <c r="A246" i="2" s="1"/>
  <c r="A374" i="2" s="1"/>
  <c r="A502" i="2" s="1"/>
  <c r="A115" i="2"/>
  <c r="A243" i="2" s="1"/>
  <c r="A371" i="2" s="1"/>
  <c r="A499" i="2" s="1"/>
  <c r="A116" i="2"/>
  <c r="A244" i="2" s="1"/>
  <c r="A372" i="2" s="1"/>
  <c r="A500" i="2" s="1"/>
  <c r="A117" i="2"/>
  <c r="A245" i="2" s="1"/>
  <c r="A373" i="2" s="1"/>
  <c r="A501" i="2" s="1"/>
  <c r="A114" i="2"/>
  <c r="A242" i="2" s="1"/>
  <c r="A370" i="2" s="1"/>
  <c r="A498" i="2" s="1"/>
  <c r="A111" i="2"/>
  <c r="A112" i="2"/>
  <c r="A240" i="2" s="1"/>
  <c r="A368" i="2" s="1"/>
  <c r="A496" i="2" s="1"/>
  <c r="A113" i="2"/>
  <c r="A241" i="2" s="1"/>
  <c r="A369" i="2" s="1"/>
  <c r="A497" i="2" s="1"/>
  <c r="A110" i="2"/>
  <c r="A238" i="2" s="1"/>
  <c r="A366" i="2" s="1"/>
  <c r="A494" i="2" s="1"/>
  <c r="A107" i="2"/>
  <c r="A235" i="2" s="1"/>
  <c r="A363" i="2" s="1"/>
  <c r="A491" i="2" s="1"/>
  <c r="A108" i="2"/>
  <c r="A236" i="2" s="1"/>
  <c r="A364" i="2" s="1"/>
  <c r="A492" i="2" s="1"/>
  <c r="A109" i="2"/>
  <c r="A237" i="2" s="1"/>
  <c r="A365" i="2" s="1"/>
  <c r="A493" i="2" s="1"/>
  <c r="A106" i="2"/>
  <c r="A234" i="2" s="1"/>
  <c r="A362" i="2" s="1"/>
  <c r="A490" i="2" s="1"/>
  <c r="A103" i="2"/>
  <c r="A231" i="2" s="1"/>
  <c r="A359" i="2" s="1"/>
  <c r="A487" i="2" s="1"/>
  <c r="A104" i="2"/>
  <c r="A232" i="2" s="1"/>
  <c r="A360" i="2" s="1"/>
  <c r="A488" i="2" s="1"/>
  <c r="A105" i="2"/>
  <c r="A233" i="2" s="1"/>
  <c r="A361" i="2" s="1"/>
  <c r="A489" i="2" s="1"/>
  <c r="A102" i="2"/>
  <c r="A230" i="2" s="1"/>
  <c r="A358" i="2" s="1"/>
  <c r="A486" i="2" s="1"/>
  <c r="A99" i="2"/>
  <c r="A100" i="2"/>
  <c r="A228" i="2" s="1"/>
  <c r="A356" i="2" s="1"/>
  <c r="A484" i="2" s="1"/>
  <c r="A101" i="2"/>
  <c r="A229" i="2" s="1"/>
  <c r="A357" i="2" s="1"/>
  <c r="A485" i="2" s="1"/>
  <c r="A98" i="2"/>
  <c r="A226" i="2" s="1"/>
  <c r="A354" i="2" s="1"/>
  <c r="A482" i="2" s="1"/>
  <c r="A95" i="2"/>
  <c r="A223" i="2" s="1"/>
  <c r="A351" i="2" s="1"/>
  <c r="A479" i="2" s="1"/>
  <c r="A96" i="2"/>
  <c r="A224" i="2" s="1"/>
  <c r="A352" i="2" s="1"/>
  <c r="A480" i="2" s="1"/>
  <c r="A97" i="2"/>
  <c r="A225" i="2" s="1"/>
  <c r="A353" i="2" s="1"/>
  <c r="A481" i="2" s="1"/>
  <c r="A94" i="2"/>
  <c r="A222" i="2" s="1"/>
  <c r="A350" i="2" s="1"/>
  <c r="A478" i="2" s="1"/>
  <c r="A91" i="2"/>
  <c r="A219" i="2" s="1"/>
  <c r="A347" i="2" s="1"/>
  <c r="A475" i="2" s="1"/>
  <c r="A92" i="2"/>
  <c r="A220" i="2" s="1"/>
  <c r="A348" i="2" s="1"/>
  <c r="A476" i="2" s="1"/>
  <c r="A93" i="2"/>
  <c r="A221" i="2" s="1"/>
  <c r="A349" i="2" s="1"/>
  <c r="A477" i="2" s="1"/>
  <c r="A90" i="2"/>
  <c r="A218" i="2" s="1"/>
  <c r="A346" i="2" s="1"/>
  <c r="A474" i="2" s="1"/>
  <c r="A87" i="2"/>
  <c r="A215" i="2" s="1"/>
  <c r="A343" i="2" s="1"/>
  <c r="A471" i="2" s="1"/>
  <c r="A88" i="2"/>
  <c r="A216" i="2" s="1"/>
  <c r="A344" i="2" s="1"/>
  <c r="A472" i="2" s="1"/>
  <c r="A89" i="2"/>
  <c r="A217" i="2" s="1"/>
  <c r="A345" i="2" s="1"/>
  <c r="A473" i="2" s="1"/>
  <c r="A86" i="2"/>
  <c r="A214" i="2" s="1"/>
  <c r="A342" i="2" s="1"/>
  <c r="A470" i="2" s="1"/>
  <c r="A83" i="2"/>
  <c r="A211" i="2" s="1"/>
  <c r="A339" i="2" s="1"/>
  <c r="A467" i="2" s="1"/>
  <c r="A84" i="2"/>
  <c r="A212" i="2" s="1"/>
  <c r="A340" i="2" s="1"/>
  <c r="A468" i="2" s="1"/>
  <c r="A85" i="2"/>
  <c r="A213" i="2" s="1"/>
  <c r="A341" i="2" s="1"/>
  <c r="A469" i="2" s="1"/>
  <c r="A82" i="2"/>
  <c r="A210" i="2" s="1"/>
  <c r="A338" i="2" s="1"/>
  <c r="A466" i="2" s="1"/>
  <c r="A79" i="2"/>
  <c r="A207" i="2" s="1"/>
  <c r="A335" i="2" s="1"/>
  <c r="A463" i="2" s="1"/>
  <c r="A80" i="2"/>
  <c r="A208" i="2" s="1"/>
  <c r="A336" i="2" s="1"/>
  <c r="A464" i="2" s="1"/>
  <c r="A81" i="2"/>
  <c r="A209" i="2" s="1"/>
  <c r="A337" i="2" s="1"/>
  <c r="A465" i="2" s="1"/>
  <c r="A78" i="2"/>
  <c r="A206" i="2" s="1"/>
  <c r="A334" i="2" s="1"/>
  <c r="A462" i="2" s="1"/>
  <c r="A75" i="2"/>
  <c r="A76" i="2"/>
  <c r="A77" i="2"/>
  <c r="A205" i="2" s="1"/>
  <c r="A333" i="2" s="1"/>
  <c r="A461" i="2" s="1"/>
  <c r="A74" i="2"/>
  <c r="A202" i="2" s="1"/>
  <c r="A330" i="2" s="1"/>
  <c r="A458" i="2" s="1"/>
  <c r="A71" i="2"/>
  <c r="A199" i="2" s="1"/>
  <c r="A327" i="2" s="1"/>
  <c r="A455" i="2" s="1"/>
  <c r="A72" i="2"/>
  <c r="A200" i="2" s="1"/>
  <c r="A328" i="2" s="1"/>
  <c r="A456" i="2" s="1"/>
  <c r="A73" i="2"/>
  <c r="A201" i="2" s="1"/>
  <c r="A329" i="2" s="1"/>
  <c r="A457" i="2" s="1"/>
  <c r="A70" i="2"/>
  <c r="A198" i="2" s="1"/>
  <c r="A326" i="2" s="1"/>
  <c r="A454" i="2" s="1"/>
  <c r="A67" i="2"/>
  <c r="A195" i="2" s="1"/>
  <c r="A323" i="2" s="1"/>
  <c r="A451" i="2" s="1"/>
  <c r="A68" i="2"/>
  <c r="A196" i="2" s="1"/>
  <c r="A324" i="2" s="1"/>
  <c r="A452" i="2" s="1"/>
  <c r="A69" i="2"/>
  <c r="A197" i="2" s="1"/>
  <c r="A325" i="2" s="1"/>
  <c r="A453" i="2" s="1"/>
  <c r="A66" i="2"/>
  <c r="A194" i="2" s="1"/>
  <c r="A322" i="2" s="1"/>
  <c r="A450" i="2" s="1"/>
  <c r="A63" i="2"/>
  <c r="A64" i="2"/>
  <c r="A192" i="2" s="1"/>
  <c r="A320" i="2" s="1"/>
  <c r="A448" i="2" s="1"/>
  <c r="A65" i="2"/>
  <c r="A193" i="2" s="1"/>
  <c r="A321" i="2" s="1"/>
  <c r="A449" i="2" s="1"/>
  <c r="A62" i="2"/>
  <c r="A190" i="2" s="1"/>
  <c r="A318" i="2" s="1"/>
  <c r="A446" i="2" s="1"/>
  <c r="A59" i="2"/>
  <c r="A187" i="2" s="1"/>
  <c r="A315" i="2" s="1"/>
  <c r="A443" i="2" s="1"/>
  <c r="A60" i="2"/>
  <c r="A188" i="2" s="1"/>
  <c r="A316" i="2" s="1"/>
  <c r="A444" i="2" s="1"/>
  <c r="A61" i="2"/>
  <c r="A189" i="2" s="1"/>
  <c r="A317" i="2" s="1"/>
  <c r="A445" i="2" s="1"/>
  <c r="A58" i="2"/>
  <c r="A186" i="2" s="1"/>
  <c r="A314" i="2" s="1"/>
  <c r="A442" i="2" s="1"/>
  <c r="A55" i="2"/>
  <c r="A183" i="2" s="1"/>
  <c r="A311" i="2" s="1"/>
  <c r="A439" i="2" s="1"/>
  <c r="A56" i="2"/>
  <c r="A184" i="2" s="1"/>
  <c r="A312" i="2" s="1"/>
  <c r="A440" i="2" s="1"/>
  <c r="A57" i="2"/>
  <c r="A185" i="2" s="1"/>
  <c r="A313" i="2" s="1"/>
  <c r="A441" i="2" s="1"/>
  <c r="A54" i="2"/>
  <c r="A182" i="2" s="1"/>
  <c r="A310" i="2" s="1"/>
  <c r="A438" i="2" s="1"/>
  <c r="A51" i="2"/>
  <c r="A52" i="2"/>
  <c r="A180" i="2" s="1"/>
  <c r="A308" i="2" s="1"/>
  <c r="A436" i="2" s="1"/>
  <c r="A53" i="2"/>
  <c r="A181" i="2" s="1"/>
  <c r="A309" i="2" s="1"/>
  <c r="A437" i="2" s="1"/>
  <c r="A50" i="2"/>
  <c r="A178" i="2" s="1"/>
  <c r="A306" i="2" s="1"/>
  <c r="A434" i="2" s="1"/>
  <c r="A47" i="2"/>
  <c r="A175" i="2" s="1"/>
  <c r="A303" i="2" s="1"/>
  <c r="A431" i="2" s="1"/>
  <c r="A48" i="2"/>
  <c r="A176" i="2" s="1"/>
  <c r="A304" i="2" s="1"/>
  <c r="A432" i="2" s="1"/>
  <c r="A49" i="2"/>
  <c r="A177" i="2" s="1"/>
  <c r="A305" i="2" s="1"/>
  <c r="A433" i="2" s="1"/>
  <c r="A46" i="2"/>
  <c r="A174" i="2" s="1"/>
  <c r="A302" i="2" s="1"/>
  <c r="A430" i="2" s="1"/>
  <c r="A43" i="2"/>
  <c r="A171" i="2" s="1"/>
  <c r="A299" i="2" s="1"/>
  <c r="A427" i="2" s="1"/>
  <c r="A44" i="2"/>
  <c r="A172" i="2" s="1"/>
  <c r="A300" i="2" s="1"/>
  <c r="A428" i="2" s="1"/>
  <c r="A45" i="2"/>
  <c r="A173" i="2" s="1"/>
  <c r="A301" i="2" s="1"/>
  <c r="A429" i="2" s="1"/>
  <c r="A42" i="2"/>
  <c r="A170" i="2" s="1"/>
  <c r="A298" i="2" s="1"/>
  <c r="A426" i="2" s="1"/>
  <c r="A39" i="2"/>
  <c r="A167" i="2" s="1"/>
  <c r="A295" i="2" s="1"/>
  <c r="A423" i="2" s="1"/>
  <c r="A40" i="2"/>
  <c r="A168" i="2" s="1"/>
  <c r="A296" i="2" s="1"/>
  <c r="A424" i="2" s="1"/>
  <c r="A41" i="2"/>
  <c r="A169" i="2" s="1"/>
  <c r="A297" i="2" s="1"/>
  <c r="A425" i="2" s="1"/>
  <c r="A38" i="2"/>
  <c r="A166" i="2" s="1"/>
  <c r="A294" i="2" s="1"/>
  <c r="A422" i="2" s="1"/>
  <c r="A35" i="2"/>
  <c r="A163" i="2" s="1"/>
  <c r="A291" i="2" s="1"/>
  <c r="A419" i="2" s="1"/>
  <c r="A36" i="2"/>
  <c r="A164" i="2" s="1"/>
  <c r="A292" i="2" s="1"/>
  <c r="A420" i="2" s="1"/>
  <c r="A37" i="2"/>
  <c r="A165" i="2" s="1"/>
  <c r="A293" i="2" s="1"/>
  <c r="A421" i="2" s="1"/>
  <c r="A34" i="2"/>
  <c r="A162" i="2" s="1"/>
  <c r="A290" i="2" s="1"/>
  <c r="A418" i="2" s="1"/>
  <c r="A31" i="2"/>
  <c r="A159" i="2" s="1"/>
  <c r="A287" i="2" s="1"/>
  <c r="A415" i="2" s="1"/>
  <c r="A32" i="2"/>
  <c r="A160" i="2" s="1"/>
  <c r="A288" i="2" s="1"/>
  <c r="A416" i="2" s="1"/>
  <c r="A33" i="2"/>
  <c r="A161" i="2" s="1"/>
  <c r="A289" i="2" s="1"/>
  <c r="A417" i="2" s="1"/>
  <c r="A30" i="2"/>
  <c r="A158" i="2" s="1"/>
  <c r="A286" i="2" s="1"/>
  <c r="A414" i="2" s="1"/>
  <c r="A27" i="2"/>
  <c r="A28" i="2"/>
  <c r="A156" i="2" s="1"/>
  <c r="A284" i="2" s="1"/>
  <c r="A412" i="2" s="1"/>
  <c r="A29" i="2"/>
  <c r="A157" i="2" s="1"/>
  <c r="A285" i="2" s="1"/>
  <c r="A413" i="2" s="1"/>
  <c r="A26" i="2"/>
  <c r="A154" i="2" s="1"/>
  <c r="A282" i="2" s="1"/>
  <c r="A410" i="2" s="1"/>
  <c r="A23" i="2"/>
  <c r="A151" i="2" s="1"/>
  <c r="A279" i="2" s="1"/>
  <c r="A407" i="2" s="1"/>
  <c r="A24" i="2"/>
  <c r="A152" i="2" s="1"/>
  <c r="A280" i="2" s="1"/>
  <c r="A408" i="2" s="1"/>
  <c r="A25" i="2"/>
  <c r="A153" i="2" s="1"/>
  <c r="A281" i="2" s="1"/>
  <c r="A409" i="2" s="1"/>
  <c r="A22" i="2"/>
  <c r="A150" i="2" s="1"/>
  <c r="A278" i="2" s="1"/>
  <c r="A406" i="2" s="1"/>
  <c r="A19" i="2"/>
  <c r="A147" i="2" s="1"/>
  <c r="A275" i="2" s="1"/>
  <c r="A403" i="2" s="1"/>
  <c r="A20" i="2"/>
  <c r="A148" i="2" s="1"/>
  <c r="A276" i="2" s="1"/>
  <c r="A404" i="2" s="1"/>
  <c r="A21" i="2"/>
  <c r="A149" i="2" s="1"/>
  <c r="A277" i="2" s="1"/>
  <c r="A405" i="2" s="1"/>
  <c r="A18" i="2"/>
  <c r="A146" i="2" s="1"/>
  <c r="A274" i="2" s="1"/>
  <c r="A402" i="2" s="1"/>
  <c r="A15" i="2"/>
  <c r="A143" i="2" s="1"/>
  <c r="A271" i="2" s="1"/>
  <c r="A399" i="2" s="1"/>
  <c r="A16" i="2"/>
  <c r="A144" i="2" s="1"/>
  <c r="A272" i="2" s="1"/>
  <c r="A400" i="2" s="1"/>
  <c r="A17" i="2"/>
  <c r="A145" i="2" s="1"/>
  <c r="A273" i="2" s="1"/>
  <c r="A401" i="2" s="1"/>
  <c r="A14" i="2"/>
  <c r="A142" i="2" s="1"/>
  <c r="A270" i="2" s="1"/>
  <c r="A398" i="2" s="1"/>
  <c r="A11" i="2"/>
  <c r="A139" i="2" s="1"/>
  <c r="A267" i="2" s="1"/>
  <c r="A395" i="2" s="1"/>
  <c r="A12" i="2"/>
  <c r="A140" i="2" s="1"/>
  <c r="A268" i="2" s="1"/>
  <c r="A396" i="2" s="1"/>
  <c r="A13" i="2"/>
  <c r="A141" i="2" s="1"/>
  <c r="A269" i="2" s="1"/>
  <c r="A397" i="2" s="1"/>
  <c r="A10" i="2"/>
  <c r="C44" i="2"/>
  <c r="C46" i="2"/>
  <c r="C47" i="2"/>
  <c r="C48" i="2"/>
  <c r="C50" i="2"/>
  <c r="C51" i="2"/>
  <c r="C52" i="2"/>
  <c r="C54" i="2"/>
  <c r="C55" i="2"/>
  <c r="C56" i="2"/>
  <c r="C58" i="2"/>
  <c r="C59" i="2"/>
  <c r="C60" i="2"/>
  <c r="C62" i="2"/>
  <c r="C63" i="2"/>
  <c r="C64" i="2"/>
  <c r="C66" i="2"/>
  <c r="C67" i="2"/>
  <c r="C68" i="2"/>
  <c r="C70" i="2"/>
  <c r="C71" i="2"/>
  <c r="C72" i="2"/>
  <c r="C74" i="2"/>
  <c r="C75" i="2"/>
  <c r="C76" i="2"/>
  <c r="C78" i="2"/>
  <c r="C79" i="2"/>
  <c r="C80" i="2"/>
  <c r="C82" i="2"/>
  <c r="C83" i="2"/>
  <c r="C84" i="2"/>
  <c r="C86" i="2"/>
  <c r="C87" i="2"/>
  <c r="C88" i="2"/>
  <c r="C90" i="2"/>
  <c r="C91" i="2"/>
  <c r="C92" i="2"/>
  <c r="C94" i="2"/>
  <c r="C95" i="2"/>
  <c r="C96" i="2"/>
  <c r="C98" i="2"/>
  <c r="C99" i="2"/>
  <c r="C100" i="2"/>
  <c r="C102" i="2"/>
  <c r="C103" i="2"/>
  <c r="C104" i="2"/>
  <c r="C106" i="2"/>
  <c r="C107" i="2"/>
  <c r="C108" i="2"/>
  <c r="C110" i="2"/>
  <c r="C111" i="2"/>
  <c r="C112" i="2"/>
  <c r="C114" i="2"/>
  <c r="C115" i="2"/>
  <c r="C116" i="2"/>
  <c r="C118" i="2"/>
  <c r="C119" i="2"/>
  <c r="C120" i="2"/>
  <c r="C122" i="2"/>
  <c r="C123" i="2"/>
  <c r="C124" i="2"/>
  <c r="C126" i="2"/>
  <c r="C127" i="2"/>
  <c r="C128" i="2"/>
  <c r="O5" i="2"/>
  <c r="Y5" i="2"/>
  <c r="X5" i="2"/>
  <c r="W5" i="2"/>
  <c r="V5" i="2"/>
  <c r="U5" i="2"/>
  <c r="Y4" i="2"/>
  <c r="X4" i="2"/>
  <c r="W4" i="2"/>
  <c r="V4" i="2"/>
  <c r="U4" i="2"/>
  <c r="Y3" i="2"/>
  <c r="X3" i="2"/>
  <c r="Y2" i="2"/>
  <c r="X2" i="2"/>
  <c r="W2" i="2"/>
  <c r="V2" i="2"/>
  <c r="U2" i="2"/>
  <c r="W3" i="2"/>
  <c r="V3" i="2"/>
  <c r="U3" i="2"/>
  <c r="S3" i="2"/>
  <c r="R3" i="2"/>
  <c r="Q3" i="2"/>
  <c r="P3" i="2"/>
  <c r="O3" i="2"/>
  <c r="S2" i="2"/>
  <c r="R2" i="2"/>
  <c r="Q2" i="2"/>
  <c r="P2" i="2"/>
  <c r="O2" i="2"/>
  <c r="A391" i="2" l="1"/>
  <c r="A263" i="2"/>
  <c r="C139" i="2"/>
  <c r="D139" i="2"/>
  <c r="E139" i="2"/>
  <c r="F139" i="2"/>
  <c r="G139" i="2"/>
  <c r="H139" i="2"/>
  <c r="C140" i="2"/>
  <c r="D140" i="2"/>
  <c r="E140" i="2"/>
  <c r="F140" i="2"/>
  <c r="G140" i="2"/>
  <c r="H140" i="2"/>
  <c r="C142" i="2"/>
  <c r="D142" i="2"/>
  <c r="E142" i="2"/>
  <c r="F142" i="2"/>
  <c r="G142" i="2"/>
  <c r="H142" i="2"/>
  <c r="C143" i="2"/>
  <c r="D143" i="2"/>
  <c r="E143" i="2"/>
  <c r="F143" i="2"/>
  <c r="G143" i="2"/>
  <c r="H143" i="2"/>
  <c r="C144" i="2"/>
  <c r="D144" i="2"/>
  <c r="E144" i="2"/>
  <c r="F144" i="2"/>
  <c r="G144" i="2"/>
  <c r="H144" i="2"/>
  <c r="C146" i="2"/>
  <c r="D146" i="2"/>
  <c r="E146" i="2"/>
  <c r="F146" i="2"/>
  <c r="G146" i="2"/>
  <c r="H146" i="2"/>
  <c r="C147" i="2"/>
  <c r="D147" i="2"/>
  <c r="E147" i="2"/>
  <c r="F147" i="2"/>
  <c r="G147" i="2"/>
  <c r="H147" i="2"/>
  <c r="C148" i="2"/>
  <c r="D148" i="2"/>
  <c r="E148" i="2"/>
  <c r="F148" i="2"/>
  <c r="G148" i="2"/>
  <c r="H148" i="2"/>
  <c r="C150" i="2"/>
  <c r="D150" i="2"/>
  <c r="E150" i="2"/>
  <c r="F150" i="2"/>
  <c r="G150" i="2"/>
  <c r="H150" i="2"/>
  <c r="C151" i="2"/>
  <c r="D151" i="2"/>
  <c r="E151" i="2"/>
  <c r="F151" i="2"/>
  <c r="G151" i="2"/>
  <c r="H151" i="2"/>
  <c r="C152" i="2"/>
  <c r="D152" i="2"/>
  <c r="E152" i="2"/>
  <c r="F152" i="2"/>
  <c r="G152" i="2"/>
  <c r="H152" i="2"/>
  <c r="C154" i="2"/>
  <c r="D154" i="2"/>
  <c r="E154" i="2"/>
  <c r="F154" i="2"/>
  <c r="G154" i="2"/>
  <c r="H154" i="2"/>
  <c r="C155" i="2"/>
  <c r="D155" i="2"/>
  <c r="E155" i="2"/>
  <c r="F155" i="2"/>
  <c r="G155" i="2"/>
  <c r="H155" i="2"/>
  <c r="C156" i="2"/>
  <c r="D156" i="2"/>
  <c r="E156" i="2"/>
  <c r="F156" i="2"/>
  <c r="G156" i="2"/>
  <c r="H156" i="2"/>
  <c r="C158" i="2"/>
  <c r="D158" i="2"/>
  <c r="E158" i="2"/>
  <c r="F158" i="2"/>
  <c r="G158" i="2"/>
  <c r="H158" i="2"/>
  <c r="C159" i="2"/>
  <c r="D159" i="2"/>
  <c r="E159" i="2"/>
  <c r="F159" i="2"/>
  <c r="G159" i="2"/>
  <c r="H159" i="2"/>
  <c r="C160" i="2"/>
  <c r="D160" i="2"/>
  <c r="E160" i="2"/>
  <c r="F160" i="2"/>
  <c r="G160" i="2"/>
  <c r="H160" i="2"/>
  <c r="C162" i="2"/>
  <c r="D162" i="2"/>
  <c r="E162" i="2"/>
  <c r="F162" i="2"/>
  <c r="G162" i="2"/>
  <c r="H162" i="2"/>
  <c r="C163" i="2"/>
  <c r="D163" i="2"/>
  <c r="E163" i="2"/>
  <c r="F163" i="2"/>
  <c r="G163" i="2"/>
  <c r="H163" i="2"/>
  <c r="C164" i="2"/>
  <c r="D164" i="2"/>
  <c r="E164" i="2"/>
  <c r="F164" i="2"/>
  <c r="G164" i="2"/>
  <c r="H164" i="2"/>
  <c r="C166" i="2"/>
  <c r="D166" i="2"/>
  <c r="E166" i="2"/>
  <c r="F166" i="2"/>
  <c r="G166" i="2"/>
  <c r="H166" i="2"/>
  <c r="C167" i="2"/>
  <c r="D167" i="2"/>
  <c r="E167" i="2"/>
  <c r="F167" i="2"/>
  <c r="G167" i="2"/>
  <c r="H167" i="2"/>
  <c r="C168" i="2"/>
  <c r="D168" i="2"/>
  <c r="E168" i="2"/>
  <c r="F168" i="2"/>
  <c r="G168" i="2"/>
  <c r="H168" i="2"/>
  <c r="C170" i="2"/>
  <c r="D170" i="2"/>
  <c r="E170" i="2"/>
  <c r="F170" i="2"/>
  <c r="G170" i="2"/>
  <c r="H170" i="2"/>
  <c r="C171" i="2"/>
  <c r="D171" i="2"/>
  <c r="E171" i="2"/>
  <c r="F171" i="2"/>
  <c r="G171" i="2"/>
  <c r="H171" i="2"/>
  <c r="C172" i="2"/>
  <c r="D172" i="2"/>
  <c r="E172" i="2"/>
  <c r="F172" i="2"/>
  <c r="G172" i="2"/>
  <c r="H172" i="2"/>
  <c r="C174" i="2"/>
  <c r="D174" i="2"/>
  <c r="E174" i="2"/>
  <c r="F174" i="2"/>
  <c r="G174" i="2"/>
  <c r="H174" i="2"/>
  <c r="C175" i="2"/>
  <c r="D175" i="2"/>
  <c r="E175" i="2"/>
  <c r="F175" i="2"/>
  <c r="G175" i="2"/>
  <c r="H175" i="2"/>
  <c r="C176" i="2"/>
  <c r="D176" i="2"/>
  <c r="E176" i="2"/>
  <c r="F176" i="2"/>
  <c r="G176" i="2"/>
  <c r="H176" i="2"/>
  <c r="C178" i="2"/>
  <c r="D178" i="2"/>
  <c r="E178" i="2"/>
  <c r="F178" i="2"/>
  <c r="G178" i="2"/>
  <c r="H178" i="2"/>
  <c r="C179" i="2"/>
  <c r="D179" i="2"/>
  <c r="E179" i="2"/>
  <c r="F179" i="2"/>
  <c r="G179" i="2"/>
  <c r="H179" i="2"/>
  <c r="C180" i="2"/>
  <c r="D180" i="2"/>
  <c r="E180" i="2"/>
  <c r="F180" i="2"/>
  <c r="G180" i="2"/>
  <c r="H180" i="2"/>
  <c r="C182" i="2"/>
  <c r="D182" i="2"/>
  <c r="E182" i="2"/>
  <c r="F182" i="2"/>
  <c r="G182" i="2"/>
  <c r="H182" i="2"/>
  <c r="C183" i="2"/>
  <c r="D183" i="2"/>
  <c r="E183" i="2"/>
  <c r="F183" i="2"/>
  <c r="G183" i="2"/>
  <c r="H183" i="2"/>
  <c r="C184" i="2"/>
  <c r="D184" i="2"/>
  <c r="E184" i="2"/>
  <c r="F184" i="2"/>
  <c r="G184" i="2"/>
  <c r="H184" i="2"/>
  <c r="C186" i="2"/>
  <c r="D186" i="2"/>
  <c r="E186" i="2"/>
  <c r="F186" i="2"/>
  <c r="G186" i="2"/>
  <c r="H186" i="2"/>
  <c r="C187" i="2"/>
  <c r="D187" i="2"/>
  <c r="E187" i="2"/>
  <c r="F187" i="2"/>
  <c r="G187" i="2"/>
  <c r="H187" i="2"/>
  <c r="C188" i="2"/>
  <c r="D188" i="2"/>
  <c r="E188" i="2"/>
  <c r="F188" i="2"/>
  <c r="G188" i="2"/>
  <c r="H188" i="2"/>
  <c r="C190" i="2"/>
  <c r="D190" i="2"/>
  <c r="E190" i="2"/>
  <c r="F190" i="2"/>
  <c r="G190" i="2"/>
  <c r="H190" i="2"/>
  <c r="C191" i="2"/>
  <c r="D191" i="2"/>
  <c r="E191" i="2"/>
  <c r="F191" i="2"/>
  <c r="G191" i="2"/>
  <c r="H191" i="2"/>
  <c r="C192" i="2"/>
  <c r="D192" i="2"/>
  <c r="E192" i="2"/>
  <c r="F192" i="2"/>
  <c r="G192" i="2"/>
  <c r="H192" i="2"/>
  <c r="C194" i="2"/>
  <c r="D194" i="2"/>
  <c r="E194" i="2"/>
  <c r="F194" i="2"/>
  <c r="G194" i="2"/>
  <c r="H194" i="2"/>
  <c r="C195" i="2"/>
  <c r="D195" i="2"/>
  <c r="E195" i="2"/>
  <c r="F195" i="2"/>
  <c r="G195" i="2"/>
  <c r="H195" i="2"/>
  <c r="C196" i="2"/>
  <c r="D196" i="2"/>
  <c r="E196" i="2"/>
  <c r="F196" i="2"/>
  <c r="G196" i="2"/>
  <c r="H196" i="2"/>
  <c r="C198" i="2"/>
  <c r="D198" i="2"/>
  <c r="E198" i="2"/>
  <c r="F198" i="2"/>
  <c r="G198" i="2"/>
  <c r="H198" i="2"/>
  <c r="C199" i="2"/>
  <c r="D199" i="2"/>
  <c r="E199" i="2"/>
  <c r="F199" i="2"/>
  <c r="G199" i="2"/>
  <c r="H199" i="2"/>
  <c r="C200" i="2"/>
  <c r="D200" i="2"/>
  <c r="E200" i="2"/>
  <c r="F200" i="2"/>
  <c r="G200" i="2"/>
  <c r="H200" i="2"/>
  <c r="C202" i="2"/>
  <c r="D202" i="2"/>
  <c r="E202" i="2"/>
  <c r="F202" i="2"/>
  <c r="G202" i="2"/>
  <c r="H202" i="2"/>
  <c r="C203" i="2"/>
  <c r="D203" i="2"/>
  <c r="E203" i="2"/>
  <c r="F203" i="2"/>
  <c r="G203" i="2"/>
  <c r="H203" i="2"/>
  <c r="C204" i="2"/>
  <c r="D204" i="2"/>
  <c r="E204" i="2"/>
  <c r="F204" i="2"/>
  <c r="G204" i="2"/>
  <c r="H204" i="2"/>
  <c r="C206" i="2"/>
  <c r="D206" i="2"/>
  <c r="E206" i="2"/>
  <c r="F206" i="2"/>
  <c r="G206" i="2"/>
  <c r="H206" i="2"/>
  <c r="C207" i="2"/>
  <c r="D207" i="2"/>
  <c r="E207" i="2"/>
  <c r="F207" i="2"/>
  <c r="G207" i="2"/>
  <c r="H207" i="2"/>
  <c r="C208" i="2"/>
  <c r="D208" i="2"/>
  <c r="E208" i="2"/>
  <c r="F208" i="2"/>
  <c r="G208" i="2"/>
  <c r="H208" i="2"/>
  <c r="C210" i="2"/>
  <c r="D210" i="2"/>
  <c r="E210" i="2"/>
  <c r="F210" i="2"/>
  <c r="G210" i="2"/>
  <c r="H210" i="2"/>
  <c r="C211" i="2"/>
  <c r="D211" i="2"/>
  <c r="E211" i="2"/>
  <c r="F211" i="2"/>
  <c r="G211" i="2"/>
  <c r="H211" i="2"/>
  <c r="C212" i="2"/>
  <c r="D212" i="2"/>
  <c r="E212" i="2"/>
  <c r="F212" i="2"/>
  <c r="G212" i="2"/>
  <c r="H212" i="2"/>
  <c r="C214" i="2"/>
  <c r="D214" i="2"/>
  <c r="E214" i="2"/>
  <c r="F214" i="2"/>
  <c r="G214" i="2"/>
  <c r="H214" i="2"/>
  <c r="C215" i="2"/>
  <c r="D215" i="2"/>
  <c r="E215" i="2"/>
  <c r="F215" i="2"/>
  <c r="G215" i="2"/>
  <c r="H215" i="2"/>
  <c r="C216" i="2"/>
  <c r="D216" i="2"/>
  <c r="E216" i="2"/>
  <c r="F216" i="2"/>
  <c r="G216" i="2"/>
  <c r="H216" i="2"/>
  <c r="C218" i="2"/>
  <c r="D218" i="2"/>
  <c r="E218" i="2"/>
  <c r="F218" i="2"/>
  <c r="G218" i="2"/>
  <c r="H218" i="2"/>
  <c r="C219" i="2"/>
  <c r="D219" i="2"/>
  <c r="E219" i="2"/>
  <c r="F219" i="2"/>
  <c r="G219" i="2"/>
  <c r="H219" i="2"/>
  <c r="C220" i="2"/>
  <c r="D220" i="2"/>
  <c r="E220" i="2"/>
  <c r="F220" i="2"/>
  <c r="G220" i="2"/>
  <c r="H220" i="2"/>
  <c r="C222" i="2"/>
  <c r="D222" i="2"/>
  <c r="E222" i="2"/>
  <c r="F222" i="2"/>
  <c r="G222" i="2"/>
  <c r="H222" i="2"/>
  <c r="C223" i="2"/>
  <c r="D223" i="2"/>
  <c r="E223" i="2"/>
  <c r="F223" i="2"/>
  <c r="G223" i="2"/>
  <c r="H223" i="2"/>
  <c r="C224" i="2"/>
  <c r="D224" i="2"/>
  <c r="E224" i="2"/>
  <c r="F224" i="2"/>
  <c r="G224" i="2"/>
  <c r="H224" i="2"/>
  <c r="C226" i="2"/>
  <c r="D226" i="2"/>
  <c r="E226" i="2"/>
  <c r="F226" i="2"/>
  <c r="G226" i="2"/>
  <c r="H226" i="2"/>
  <c r="C227" i="2"/>
  <c r="D227" i="2"/>
  <c r="E227" i="2"/>
  <c r="F227" i="2"/>
  <c r="G227" i="2"/>
  <c r="H227" i="2"/>
  <c r="C228" i="2"/>
  <c r="D228" i="2"/>
  <c r="E228" i="2"/>
  <c r="F228" i="2"/>
  <c r="G228" i="2"/>
  <c r="H228" i="2"/>
  <c r="C230" i="2"/>
  <c r="D230" i="2"/>
  <c r="E230" i="2"/>
  <c r="F230" i="2"/>
  <c r="G230" i="2"/>
  <c r="H230" i="2"/>
  <c r="C231" i="2"/>
  <c r="D231" i="2"/>
  <c r="E231" i="2"/>
  <c r="F231" i="2"/>
  <c r="G231" i="2"/>
  <c r="H231" i="2"/>
  <c r="C232" i="2"/>
  <c r="D232" i="2"/>
  <c r="E232" i="2"/>
  <c r="F232" i="2"/>
  <c r="G232" i="2"/>
  <c r="H232" i="2"/>
  <c r="C234" i="2"/>
  <c r="D234" i="2"/>
  <c r="E234" i="2"/>
  <c r="F234" i="2"/>
  <c r="G234" i="2"/>
  <c r="H234" i="2"/>
  <c r="C235" i="2"/>
  <c r="D235" i="2"/>
  <c r="E235" i="2"/>
  <c r="F235" i="2"/>
  <c r="G235" i="2"/>
  <c r="H235" i="2"/>
  <c r="C236" i="2"/>
  <c r="D236" i="2"/>
  <c r="E236" i="2"/>
  <c r="F236" i="2"/>
  <c r="G236" i="2"/>
  <c r="H236" i="2"/>
  <c r="C238" i="2"/>
  <c r="D238" i="2"/>
  <c r="E238" i="2"/>
  <c r="F238" i="2"/>
  <c r="G238" i="2"/>
  <c r="H238" i="2"/>
  <c r="C239" i="2"/>
  <c r="D239" i="2"/>
  <c r="E239" i="2"/>
  <c r="F239" i="2"/>
  <c r="G239" i="2"/>
  <c r="H239" i="2"/>
  <c r="C240" i="2"/>
  <c r="D240" i="2"/>
  <c r="E240" i="2"/>
  <c r="F240" i="2"/>
  <c r="G240" i="2"/>
  <c r="H240" i="2"/>
  <c r="C242" i="2"/>
  <c r="D242" i="2"/>
  <c r="E242" i="2"/>
  <c r="F242" i="2"/>
  <c r="G242" i="2"/>
  <c r="H242" i="2"/>
  <c r="C243" i="2"/>
  <c r="D243" i="2"/>
  <c r="E243" i="2"/>
  <c r="F243" i="2"/>
  <c r="G243" i="2"/>
  <c r="H243" i="2"/>
  <c r="C244" i="2"/>
  <c r="D244" i="2"/>
  <c r="E244" i="2"/>
  <c r="F244" i="2"/>
  <c r="G244" i="2"/>
  <c r="H244" i="2"/>
  <c r="C246" i="2"/>
  <c r="D246" i="2"/>
  <c r="E246" i="2"/>
  <c r="F246" i="2"/>
  <c r="G246" i="2"/>
  <c r="H246" i="2"/>
  <c r="C247" i="2"/>
  <c r="D247" i="2"/>
  <c r="E247" i="2"/>
  <c r="F247" i="2"/>
  <c r="G247" i="2"/>
  <c r="H247" i="2"/>
  <c r="C248" i="2"/>
  <c r="D248" i="2"/>
  <c r="E248" i="2"/>
  <c r="F248" i="2"/>
  <c r="G248" i="2"/>
  <c r="H248" i="2"/>
  <c r="C250" i="2"/>
  <c r="D250" i="2"/>
  <c r="E250" i="2"/>
  <c r="F250" i="2"/>
  <c r="G250" i="2"/>
  <c r="H250" i="2"/>
  <c r="C251" i="2"/>
  <c r="D251" i="2"/>
  <c r="E251" i="2"/>
  <c r="F251" i="2"/>
  <c r="G251" i="2"/>
  <c r="H251" i="2"/>
  <c r="C252" i="2"/>
  <c r="D252" i="2"/>
  <c r="E252" i="2"/>
  <c r="F252" i="2"/>
  <c r="G252" i="2"/>
  <c r="H252" i="2"/>
  <c r="C254" i="2"/>
  <c r="D254" i="2"/>
  <c r="E254" i="2"/>
  <c r="F254" i="2"/>
  <c r="G254" i="2"/>
  <c r="H254" i="2"/>
  <c r="C255" i="2"/>
  <c r="D255" i="2"/>
  <c r="E255" i="2"/>
  <c r="F255" i="2"/>
  <c r="G255" i="2"/>
  <c r="H255" i="2"/>
  <c r="C256" i="2"/>
  <c r="D256" i="2"/>
  <c r="E256" i="2"/>
  <c r="F256" i="2"/>
  <c r="G256" i="2"/>
  <c r="H256" i="2"/>
  <c r="D138" i="2"/>
  <c r="E138" i="2"/>
  <c r="F138" i="2"/>
  <c r="G138" i="2"/>
  <c r="H138" i="2"/>
  <c r="C138" i="2"/>
  <c r="A135" i="2"/>
  <c r="A8" i="2"/>
  <c r="A136" i="2" s="1"/>
  <c r="A264" i="2" s="1"/>
  <c r="A392" i="2" s="1"/>
  <c r="B8" i="2"/>
  <c r="B136" i="2" s="1"/>
  <c r="B264" i="2" s="1"/>
  <c r="B392" i="2" s="1"/>
  <c r="C8" i="2"/>
  <c r="C136" i="2" s="1"/>
  <c r="C264" i="2" s="1"/>
  <c r="C392" i="2" s="1"/>
  <c r="A9" i="2"/>
  <c r="A137" i="2" s="1"/>
  <c r="A265" i="2" s="1"/>
  <c r="A393" i="2" s="1"/>
  <c r="B9" i="2"/>
  <c r="B137" i="2" s="1"/>
  <c r="B265" i="2" s="1"/>
  <c r="B393" i="2" s="1"/>
  <c r="C9" i="2"/>
  <c r="C137" i="2" s="1"/>
  <c r="C265" i="2" s="1"/>
  <c r="C393" i="2" s="1"/>
  <c r="A138" i="2"/>
  <c r="A266" i="2" s="1"/>
  <c r="A394" i="2" s="1"/>
  <c r="B10" i="2"/>
  <c r="B138" i="2" s="1"/>
  <c r="B266" i="2" s="1"/>
  <c r="B394" i="2" s="1"/>
  <c r="C10" i="2"/>
  <c r="D10" i="2"/>
  <c r="E10" i="2"/>
  <c r="F10" i="2"/>
  <c r="G10" i="2"/>
  <c r="H10" i="2"/>
  <c r="B11" i="2"/>
  <c r="B139" i="2" s="1"/>
  <c r="B267" i="2" s="1"/>
  <c r="B395" i="2" s="1"/>
  <c r="C11" i="2"/>
  <c r="D11" i="2"/>
  <c r="E11" i="2"/>
  <c r="F11" i="2"/>
  <c r="G11" i="2"/>
  <c r="H11" i="2"/>
  <c r="B12" i="2"/>
  <c r="B140" i="2" s="1"/>
  <c r="B268" i="2" s="1"/>
  <c r="B396" i="2" s="1"/>
  <c r="C12" i="2"/>
  <c r="D12" i="2"/>
  <c r="E12" i="2"/>
  <c r="F12" i="2"/>
  <c r="G12" i="2"/>
  <c r="H12" i="2"/>
  <c r="B13" i="2"/>
  <c r="B141" i="2" s="1"/>
  <c r="B269" i="2" s="1"/>
  <c r="B397" i="2" s="1"/>
  <c r="C13" i="2"/>
  <c r="B14" i="2"/>
  <c r="B142" i="2" s="1"/>
  <c r="B270" i="2" s="1"/>
  <c r="B398" i="2" s="1"/>
  <c r="C14" i="2"/>
  <c r="D14" i="2"/>
  <c r="E14" i="2"/>
  <c r="F14" i="2"/>
  <c r="G14" i="2"/>
  <c r="H14" i="2"/>
  <c r="B15" i="2"/>
  <c r="B143" i="2" s="1"/>
  <c r="B271" i="2" s="1"/>
  <c r="B399" i="2" s="1"/>
  <c r="C15" i="2"/>
  <c r="D15" i="2"/>
  <c r="E15" i="2"/>
  <c r="F15" i="2"/>
  <c r="G15" i="2"/>
  <c r="H15" i="2"/>
  <c r="B16" i="2"/>
  <c r="B144" i="2" s="1"/>
  <c r="B272" i="2" s="1"/>
  <c r="B400" i="2" s="1"/>
  <c r="C16" i="2"/>
  <c r="D16" i="2"/>
  <c r="E16" i="2"/>
  <c r="F16" i="2"/>
  <c r="G16" i="2"/>
  <c r="H16" i="2"/>
  <c r="B17" i="2"/>
  <c r="B145" i="2" s="1"/>
  <c r="B273" i="2" s="1"/>
  <c r="B401" i="2" s="1"/>
  <c r="B18" i="2"/>
  <c r="B146" i="2" s="1"/>
  <c r="B274" i="2" s="1"/>
  <c r="B402" i="2" s="1"/>
  <c r="C18" i="2"/>
  <c r="D18" i="2"/>
  <c r="E18" i="2"/>
  <c r="F18" i="2"/>
  <c r="G18" i="2"/>
  <c r="H18" i="2"/>
  <c r="B19" i="2"/>
  <c r="B147" i="2" s="1"/>
  <c r="B275" i="2" s="1"/>
  <c r="B403" i="2" s="1"/>
  <c r="C19" i="2"/>
  <c r="D19" i="2"/>
  <c r="E19" i="2"/>
  <c r="F19" i="2"/>
  <c r="G19" i="2"/>
  <c r="H19" i="2"/>
  <c r="B20" i="2"/>
  <c r="B148" i="2" s="1"/>
  <c r="B276" i="2" s="1"/>
  <c r="B404" i="2" s="1"/>
  <c r="C20" i="2"/>
  <c r="D20" i="2"/>
  <c r="E20" i="2"/>
  <c r="F20" i="2"/>
  <c r="G20" i="2"/>
  <c r="H20" i="2"/>
  <c r="B21" i="2"/>
  <c r="B149" i="2" s="1"/>
  <c r="B277" i="2" s="1"/>
  <c r="B405" i="2" s="1"/>
  <c r="B22" i="2"/>
  <c r="B150" i="2" s="1"/>
  <c r="B278" i="2" s="1"/>
  <c r="B406" i="2" s="1"/>
  <c r="C22" i="2"/>
  <c r="D22" i="2"/>
  <c r="E22" i="2"/>
  <c r="F22" i="2"/>
  <c r="G22" i="2"/>
  <c r="H22" i="2"/>
  <c r="B23" i="2"/>
  <c r="B151" i="2" s="1"/>
  <c r="B279" i="2" s="1"/>
  <c r="B407" i="2" s="1"/>
  <c r="C23" i="2"/>
  <c r="D23" i="2"/>
  <c r="E23" i="2"/>
  <c r="F23" i="2"/>
  <c r="G23" i="2"/>
  <c r="H23" i="2"/>
  <c r="B24" i="2"/>
  <c r="B152" i="2" s="1"/>
  <c r="B280" i="2" s="1"/>
  <c r="B408" i="2" s="1"/>
  <c r="C24" i="2"/>
  <c r="D24" i="2"/>
  <c r="E24" i="2"/>
  <c r="F24" i="2"/>
  <c r="G24" i="2"/>
  <c r="H24" i="2"/>
  <c r="B25" i="2"/>
  <c r="B153" i="2" s="1"/>
  <c r="B281" i="2" s="1"/>
  <c r="B409" i="2" s="1"/>
  <c r="B26" i="2"/>
  <c r="B154" i="2" s="1"/>
  <c r="B282" i="2" s="1"/>
  <c r="B410" i="2" s="1"/>
  <c r="C26" i="2"/>
  <c r="D26" i="2"/>
  <c r="E26" i="2"/>
  <c r="F26" i="2"/>
  <c r="G26" i="2"/>
  <c r="H26" i="2"/>
  <c r="B27" i="2"/>
  <c r="B155" i="2" s="1"/>
  <c r="B283" i="2" s="1"/>
  <c r="B411" i="2" s="1"/>
  <c r="C27" i="2"/>
  <c r="D27" i="2"/>
  <c r="E27" i="2"/>
  <c r="F27" i="2"/>
  <c r="G27" i="2"/>
  <c r="H27" i="2"/>
  <c r="K27" i="2"/>
  <c r="B28" i="2"/>
  <c r="B156" i="2" s="1"/>
  <c r="B284" i="2" s="1"/>
  <c r="B412" i="2" s="1"/>
  <c r="C28" i="2"/>
  <c r="D28" i="2"/>
  <c r="E28" i="2"/>
  <c r="F28" i="2"/>
  <c r="G28" i="2"/>
  <c r="H28" i="2"/>
  <c r="B29" i="2"/>
  <c r="B157" i="2" s="1"/>
  <c r="B285" i="2" s="1"/>
  <c r="B413" i="2" s="1"/>
  <c r="L29" i="2"/>
  <c r="B30" i="2"/>
  <c r="B158" i="2" s="1"/>
  <c r="B286" i="2" s="1"/>
  <c r="B414" i="2" s="1"/>
  <c r="C30" i="2"/>
  <c r="D30" i="2"/>
  <c r="E30" i="2"/>
  <c r="F30" i="2"/>
  <c r="G30" i="2"/>
  <c r="H30" i="2"/>
  <c r="B31" i="2"/>
  <c r="B159" i="2" s="1"/>
  <c r="B287" i="2" s="1"/>
  <c r="B415" i="2" s="1"/>
  <c r="C31" i="2"/>
  <c r="D31" i="2"/>
  <c r="E31" i="2"/>
  <c r="F31" i="2"/>
  <c r="G31" i="2"/>
  <c r="H31" i="2"/>
  <c r="B32" i="2"/>
  <c r="B160" i="2" s="1"/>
  <c r="B288" i="2" s="1"/>
  <c r="B416" i="2" s="1"/>
  <c r="C32" i="2"/>
  <c r="D32" i="2"/>
  <c r="E32" i="2"/>
  <c r="F32" i="2"/>
  <c r="G32" i="2"/>
  <c r="H32" i="2"/>
  <c r="B33" i="2"/>
  <c r="B161" i="2" s="1"/>
  <c r="B289" i="2" s="1"/>
  <c r="B417" i="2" s="1"/>
  <c r="B34" i="2"/>
  <c r="B162" i="2" s="1"/>
  <c r="B290" i="2" s="1"/>
  <c r="B418" i="2" s="1"/>
  <c r="C34" i="2"/>
  <c r="D34" i="2"/>
  <c r="E34" i="2"/>
  <c r="F34" i="2"/>
  <c r="G34" i="2"/>
  <c r="H34" i="2"/>
  <c r="B35" i="2"/>
  <c r="B163" i="2" s="1"/>
  <c r="B291" i="2" s="1"/>
  <c r="B419" i="2" s="1"/>
  <c r="C35" i="2"/>
  <c r="D35" i="2"/>
  <c r="E35" i="2"/>
  <c r="F35" i="2"/>
  <c r="G35" i="2"/>
  <c r="H35" i="2"/>
  <c r="B36" i="2"/>
  <c r="B164" i="2" s="1"/>
  <c r="B292" i="2" s="1"/>
  <c r="B420" i="2" s="1"/>
  <c r="C36" i="2"/>
  <c r="D36" i="2"/>
  <c r="E36" i="2"/>
  <c r="F36" i="2"/>
  <c r="G36" i="2"/>
  <c r="H36" i="2"/>
  <c r="B37" i="2"/>
  <c r="B165" i="2" s="1"/>
  <c r="B293" i="2" s="1"/>
  <c r="B421" i="2" s="1"/>
  <c r="B38" i="2"/>
  <c r="B166" i="2" s="1"/>
  <c r="B294" i="2" s="1"/>
  <c r="B422" i="2" s="1"/>
  <c r="C38" i="2"/>
  <c r="D38" i="2"/>
  <c r="E38" i="2"/>
  <c r="F38" i="2"/>
  <c r="G38" i="2"/>
  <c r="H38" i="2"/>
  <c r="B39" i="2"/>
  <c r="B167" i="2" s="1"/>
  <c r="B295" i="2" s="1"/>
  <c r="B423" i="2" s="1"/>
  <c r="C39" i="2"/>
  <c r="D39" i="2"/>
  <c r="E39" i="2"/>
  <c r="F39" i="2"/>
  <c r="G39" i="2"/>
  <c r="H39" i="2"/>
  <c r="B40" i="2"/>
  <c r="B168" i="2" s="1"/>
  <c r="B296" i="2" s="1"/>
  <c r="B424" i="2" s="1"/>
  <c r="C40" i="2"/>
  <c r="D40" i="2"/>
  <c r="E40" i="2"/>
  <c r="F40" i="2"/>
  <c r="G40" i="2"/>
  <c r="H40" i="2"/>
  <c r="B41" i="2"/>
  <c r="B169" i="2" s="1"/>
  <c r="B297" i="2" s="1"/>
  <c r="B425" i="2" s="1"/>
  <c r="B42" i="2"/>
  <c r="B170" i="2" s="1"/>
  <c r="B298" i="2" s="1"/>
  <c r="B426" i="2" s="1"/>
  <c r="C42" i="2"/>
  <c r="D42" i="2"/>
  <c r="E42" i="2"/>
  <c r="F42" i="2"/>
  <c r="G42" i="2"/>
  <c r="H42" i="2"/>
  <c r="B43" i="2"/>
  <c r="B171" i="2" s="1"/>
  <c r="B299" i="2" s="1"/>
  <c r="B427" i="2" s="1"/>
  <c r="C43" i="2"/>
  <c r="D43" i="2"/>
  <c r="E43" i="2"/>
  <c r="F43" i="2"/>
  <c r="G43" i="2"/>
  <c r="H43" i="2"/>
  <c r="B44" i="2"/>
  <c r="B172" i="2" s="1"/>
  <c r="B300" i="2" s="1"/>
  <c r="B428" i="2" s="1"/>
  <c r="D44" i="2"/>
  <c r="E44" i="2"/>
  <c r="F44" i="2"/>
  <c r="G44" i="2"/>
  <c r="H44" i="2"/>
  <c r="B45" i="2"/>
  <c r="B173" i="2" s="1"/>
  <c r="B301" i="2" s="1"/>
  <c r="B429" i="2" s="1"/>
  <c r="B46" i="2"/>
  <c r="B174" i="2" s="1"/>
  <c r="B302" i="2" s="1"/>
  <c r="B430" i="2" s="1"/>
  <c r="D46" i="2"/>
  <c r="E46" i="2"/>
  <c r="F46" i="2"/>
  <c r="G46" i="2"/>
  <c r="H46" i="2"/>
  <c r="B47" i="2"/>
  <c r="B175" i="2" s="1"/>
  <c r="B303" i="2" s="1"/>
  <c r="B431" i="2" s="1"/>
  <c r="D47" i="2"/>
  <c r="E47" i="2"/>
  <c r="F47" i="2"/>
  <c r="G47" i="2"/>
  <c r="H47" i="2"/>
  <c r="B48" i="2"/>
  <c r="B176" i="2" s="1"/>
  <c r="B304" i="2" s="1"/>
  <c r="B432" i="2" s="1"/>
  <c r="D48" i="2"/>
  <c r="E48" i="2"/>
  <c r="F48" i="2"/>
  <c r="G48" i="2"/>
  <c r="H48" i="2"/>
  <c r="B49" i="2"/>
  <c r="B177" i="2" s="1"/>
  <c r="B305" i="2" s="1"/>
  <c r="B433" i="2" s="1"/>
  <c r="B50" i="2"/>
  <c r="B178" i="2" s="1"/>
  <c r="B306" i="2" s="1"/>
  <c r="B434" i="2" s="1"/>
  <c r="D50" i="2"/>
  <c r="E50" i="2"/>
  <c r="F50" i="2"/>
  <c r="G50" i="2"/>
  <c r="H50" i="2"/>
  <c r="B51" i="2"/>
  <c r="B179" i="2" s="1"/>
  <c r="B307" i="2" s="1"/>
  <c r="B435" i="2" s="1"/>
  <c r="D51" i="2"/>
  <c r="E51" i="2"/>
  <c r="F51" i="2"/>
  <c r="G51" i="2"/>
  <c r="H51" i="2"/>
  <c r="B52" i="2"/>
  <c r="B180" i="2" s="1"/>
  <c r="B308" i="2" s="1"/>
  <c r="B436" i="2" s="1"/>
  <c r="D52" i="2"/>
  <c r="E52" i="2"/>
  <c r="F52" i="2"/>
  <c r="G52" i="2"/>
  <c r="H52" i="2"/>
  <c r="B53" i="2"/>
  <c r="B181" i="2" s="1"/>
  <c r="B309" i="2" s="1"/>
  <c r="B437" i="2" s="1"/>
  <c r="B54" i="2"/>
  <c r="B182" i="2" s="1"/>
  <c r="B310" i="2" s="1"/>
  <c r="B438" i="2" s="1"/>
  <c r="D54" i="2"/>
  <c r="E54" i="2"/>
  <c r="F54" i="2"/>
  <c r="G54" i="2"/>
  <c r="H54" i="2"/>
  <c r="B55" i="2"/>
  <c r="B183" i="2" s="1"/>
  <c r="B311" i="2" s="1"/>
  <c r="B439" i="2" s="1"/>
  <c r="D55" i="2"/>
  <c r="E55" i="2"/>
  <c r="F55" i="2"/>
  <c r="G55" i="2"/>
  <c r="H55" i="2"/>
  <c r="B56" i="2"/>
  <c r="B184" i="2" s="1"/>
  <c r="B312" i="2" s="1"/>
  <c r="B440" i="2" s="1"/>
  <c r="D56" i="2"/>
  <c r="E56" i="2"/>
  <c r="F56" i="2"/>
  <c r="G56" i="2"/>
  <c r="H56" i="2"/>
  <c r="B57" i="2"/>
  <c r="B185" i="2" s="1"/>
  <c r="B313" i="2" s="1"/>
  <c r="B441" i="2" s="1"/>
  <c r="B58" i="2"/>
  <c r="B186" i="2" s="1"/>
  <c r="B314" i="2" s="1"/>
  <c r="B442" i="2" s="1"/>
  <c r="D58" i="2"/>
  <c r="E58" i="2"/>
  <c r="F58" i="2"/>
  <c r="G58" i="2"/>
  <c r="H58" i="2"/>
  <c r="B59" i="2"/>
  <c r="B187" i="2" s="1"/>
  <c r="B315" i="2" s="1"/>
  <c r="B443" i="2" s="1"/>
  <c r="D59" i="2"/>
  <c r="E59" i="2"/>
  <c r="F59" i="2"/>
  <c r="G59" i="2"/>
  <c r="H59" i="2"/>
  <c r="B60" i="2"/>
  <c r="B188" i="2" s="1"/>
  <c r="B316" i="2" s="1"/>
  <c r="B444" i="2" s="1"/>
  <c r="D60" i="2"/>
  <c r="E60" i="2"/>
  <c r="F60" i="2"/>
  <c r="G60" i="2"/>
  <c r="H60" i="2"/>
  <c r="B61" i="2"/>
  <c r="B189" i="2" s="1"/>
  <c r="B317" i="2" s="1"/>
  <c r="B445" i="2" s="1"/>
  <c r="B62" i="2"/>
  <c r="B190" i="2" s="1"/>
  <c r="B318" i="2" s="1"/>
  <c r="B446" i="2" s="1"/>
  <c r="D62" i="2"/>
  <c r="E62" i="2"/>
  <c r="F62" i="2"/>
  <c r="G62" i="2"/>
  <c r="H62" i="2"/>
  <c r="B63" i="2"/>
  <c r="B191" i="2" s="1"/>
  <c r="B319" i="2" s="1"/>
  <c r="B447" i="2" s="1"/>
  <c r="D63" i="2"/>
  <c r="E63" i="2"/>
  <c r="F63" i="2"/>
  <c r="G63" i="2"/>
  <c r="H63" i="2"/>
  <c r="B64" i="2"/>
  <c r="B192" i="2" s="1"/>
  <c r="B320" i="2" s="1"/>
  <c r="B448" i="2" s="1"/>
  <c r="D64" i="2"/>
  <c r="E64" i="2"/>
  <c r="F64" i="2"/>
  <c r="G64" i="2"/>
  <c r="H64" i="2"/>
  <c r="B65" i="2"/>
  <c r="B193" i="2" s="1"/>
  <c r="B321" i="2" s="1"/>
  <c r="B449" i="2" s="1"/>
  <c r="B66" i="2"/>
  <c r="B194" i="2" s="1"/>
  <c r="B322" i="2" s="1"/>
  <c r="B450" i="2" s="1"/>
  <c r="D66" i="2"/>
  <c r="E66" i="2"/>
  <c r="F66" i="2"/>
  <c r="G66" i="2"/>
  <c r="H66" i="2"/>
  <c r="B67" i="2"/>
  <c r="B195" i="2" s="1"/>
  <c r="B323" i="2" s="1"/>
  <c r="B451" i="2" s="1"/>
  <c r="D67" i="2"/>
  <c r="E67" i="2"/>
  <c r="F67" i="2"/>
  <c r="G67" i="2"/>
  <c r="H67" i="2"/>
  <c r="B68" i="2"/>
  <c r="B196" i="2" s="1"/>
  <c r="B324" i="2" s="1"/>
  <c r="B452" i="2" s="1"/>
  <c r="D68" i="2"/>
  <c r="E68" i="2"/>
  <c r="F68" i="2"/>
  <c r="G68" i="2"/>
  <c r="H68" i="2"/>
  <c r="B69" i="2"/>
  <c r="B197" i="2" s="1"/>
  <c r="B325" i="2" s="1"/>
  <c r="B453" i="2" s="1"/>
  <c r="B70" i="2"/>
  <c r="B198" i="2" s="1"/>
  <c r="B326" i="2" s="1"/>
  <c r="B454" i="2" s="1"/>
  <c r="D70" i="2"/>
  <c r="E70" i="2"/>
  <c r="F70" i="2"/>
  <c r="G70" i="2"/>
  <c r="H70" i="2"/>
  <c r="B71" i="2"/>
  <c r="B199" i="2" s="1"/>
  <c r="B327" i="2" s="1"/>
  <c r="B455" i="2" s="1"/>
  <c r="D71" i="2"/>
  <c r="E71" i="2"/>
  <c r="F71" i="2"/>
  <c r="G71" i="2"/>
  <c r="H71" i="2"/>
  <c r="B72" i="2"/>
  <c r="B200" i="2" s="1"/>
  <c r="B328" i="2" s="1"/>
  <c r="B456" i="2" s="1"/>
  <c r="D72" i="2"/>
  <c r="E72" i="2"/>
  <c r="F72" i="2"/>
  <c r="G72" i="2"/>
  <c r="H72" i="2"/>
  <c r="B73" i="2"/>
  <c r="B201" i="2" s="1"/>
  <c r="B329" i="2" s="1"/>
  <c r="B457" i="2" s="1"/>
  <c r="B74" i="2"/>
  <c r="B202" i="2" s="1"/>
  <c r="B330" i="2" s="1"/>
  <c r="B458" i="2" s="1"/>
  <c r="D74" i="2"/>
  <c r="E74" i="2"/>
  <c r="F74" i="2"/>
  <c r="G74" i="2"/>
  <c r="H74" i="2"/>
  <c r="B75" i="2"/>
  <c r="B203" i="2" s="1"/>
  <c r="B331" i="2" s="1"/>
  <c r="B459" i="2" s="1"/>
  <c r="D75" i="2"/>
  <c r="E75" i="2"/>
  <c r="F75" i="2"/>
  <c r="G75" i="2"/>
  <c r="H75" i="2"/>
  <c r="B76" i="2"/>
  <c r="B204" i="2" s="1"/>
  <c r="B332" i="2" s="1"/>
  <c r="B460" i="2" s="1"/>
  <c r="D76" i="2"/>
  <c r="E76" i="2"/>
  <c r="F76" i="2"/>
  <c r="G76" i="2"/>
  <c r="H76" i="2"/>
  <c r="B77" i="2"/>
  <c r="B205" i="2" s="1"/>
  <c r="B333" i="2" s="1"/>
  <c r="B461" i="2" s="1"/>
  <c r="B78" i="2"/>
  <c r="B206" i="2" s="1"/>
  <c r="B334" i="2" s="1"/>
  <c r="B462" i="2" s="1"/>
  <c r="D78" i="2"/>
  <c r="E78" i="2"/>
  <c r="F78" i="2"/>
  <c r="G78" i="2"/>
  <c r="H78" i="2"/>
  <c r="B79" i="2"/>
  <c r="B207" i="2" s="1"/>
  <c r="B335" i="2" s="1"/>
  <c r="B463" i="2" s="1"/>
  <c r="D79" i="2"/>
  <c r="E79" i="2"/>
  <c r="F79" i="2"/>
  <c r="G79" i="2"/>
  <c r="H79" i="2"/>
  <c r="B80" i="2"/>
  <c r="B208" i="2" s="1"/>
  <c r="B336" i="2" s="1"/>
  <c r="B464" i="2" s="1"/>
  <c r="D80" i="2"/>
  <c r="E80" i="2"/>
  <c r="F80" i="2"/>
  <c r="G80" i="2"/>
  <c r="H80" i="2"/>
  <c r="B81" i="2"/>
  <c r="B209" i="2" s="1"/>
  <c r="B337" i="2" s="1"/>
  <c r="B465" i="2" s="1"/>
  <c r="B82" i="2"/>
  <c r="B210" i="2" s="1"/>
  <c r="B338" i="2" s="1"/>
  <c r="B466" i="2" s="1"/>
  <c r="D82" i="2"/>
  <c r="E82" i="2"/>
  <c r="F82" i="2"/>
  <c r="G82" i="2"/>
  <c r="H82" i="2"/>
  <c r="B83" i="2"/>
  <c r="B211" i="2" s="1"/>
  <c r="B339" i="2" s="1"/>
  <c r="B467" i="2" s="1"/>
  <c r="D83" i="2"/>
  <c r="E83" i="2"/>
  <c r="F83" i="2"/>
  <c r="G83" i="2"/>
  <c r="H83" i="2"/>
  <c r="B84" i="2"/>
  <c r="B212" i="2" s="1"/>
  <c r="B340" i="2" s="1"/>
  <c r="B468" i="2" s="1"/>
  <c r="D84" i="2"/>
  <c r="E84" i="2"/>
  <c r="F84" i="2"/>
  <c r="G84" i="2"/>
  <c r="H84" i="2"/>
  <c r="B85" i="2"/>
  <c r="B213" i="2" s="1"/>
  <c r="B341" i="2" s="1"/>
  <c r="B469" i="2" s="1"/>
  <c r="B86" i="2"/>
  <c r="B214" i="2" s="1"/>
  <c r="B342" i="2" s="1"/>
  <c r="B470" i="2" s="1"/>
  <c r="D86" i="2"/>
  <c r="E86" i="2"/>
  <c r="F86" i="2"/>
  <c r="G86" i="2"/>
  <c r="H86" i="2"/>
  <c r="B87" i="2"/>
  <c r="B215" i="2" s="1"/>
  <c r="B343" i="2" s="1"/>
  <c r="B471" i="2" s="1"/>
  <c r="D87" i="2"/>
  <c r="E87" i="2"/>
  <c r="F87" i="2"/>
  <c r="G87" i="2"/>
  <c r="H87" i="2"/>
  <c r="B88" i="2"/>
  <c r="B216" i="2" s="1"/>
  <c r="B344" i="2" s="1"/>
  <c r="B472" i="2" s="1"/>
  <c r="D88" i="2"/>
  <c r="E88" i="2"/>
  <c r="F88" i="2"/>
  <c r="G88" i="2"/>
  <c r="H88" i="2"/>
  <c r="B89" i="2"/>
  <c r="B217" i="2" s="1"/>
  <c r="B345" i="2" s="1"/>
  <c r="B473" i="2" s="1"/>
  <c r="B90" i="2"/>
  <c r="B218" i="2" s="1"/>
  <c r="B346" i="2" s="1"/>
  <c r="B474" i="2" s="1"/>
  <c r="D90" i="2"/>
  <c r="E90" i="2"/>
  <c r="F90" i="2"/>
  <c r="G90" i="2"/>
  <c r="H90" i="2"/>
  <c r="B91" i="2"/>
  <c r="B219" i="2" s="1"/>
  <c r="B347" i="2" s="1"/>
  <c r="B475" i="2" s="1"/>
  <c r="D91" i="2"/>
  <c r="E91" i="2"/>
  <c r="F91" i="2"/>
  <c r="G91" i="2"/>
  <c r="H91" i="2"/>
  <c r="B92" i="2"/>
  <c r="B220" i="2" s="1"/>
  <c r="B348" i="2" s="1"/>
  <c r="B476" i="2" s="1"/>
  <c r="D92" i="2"/>
  <c r="E92" i="2"/>
  <c r="F92" i="2"/>
  <c r="G92" i="2"/>
  <c r="H92" i="2"/>
  <c r="B93" i="2"/>
  <c r="B221" i="2" s="1"/>
  <c r="B349" i="2" s="1"/>
  <c r="B477" i="2" s="1"/>
  <c r="B94" i="2"/>
  <c r="B222" i="2" s="1"/>
  <c r="B350" i="2" s="1"/>
  <c r="B478" i="2" s="1"/>
  <c r="D94" i="2"/>
  <c r="E94" i="2"/>
  <c r="F94" i="2"/>
  <c r="G94" i="2"/>
  <c r="H94" i="2"/>
  <c r="B95" i="2"/>
  <c r="B223" i="2" s="1"/>
  <c r="B351" i="2" s="1"/>
  <c r="B479" i="2" s="1"/>
  <c r="D95" i="2"/>
  <c r="E95" i="2"/>
  <c r="F95" i="2"/>
  <c r="G95" i="2"/>
  <c r="H95" i="2"/>
  <c r="B96" i="2"/>
  <c r="B224" i="2" s="1"/>
  <c r="B352" i="2" s="1"/>
  <c r="B480" i="2" s="1"/>
  <c r="D96" i="2"/>
  <c r="E96" i="2"/>
  <c r="F96" i="2"/>
  <c r="G96" i="2"/>
  <c r="H96" i="2"/>
  <c r="B97" i="2"/>
  <c r="B225" i="2" s="1"/>
  <c r="B353" i="2" s="1"/>
  <c r="B481" i="2" s="1"/>
  <c r="B98" i="2"/>
  <c r="B226" i="2" s="1"/>
  <c r="B354" i="2" s="1"/>
  <c r="B482" i="2" s="1"/>
  <c r="D98" i="2"/>
  <c r="E98" i="2"/>
  <c r="F98" i="2"/>
  <c r="G98" i="2"/>
  <c r="H98" i="2"/>
  <c r="B99" i="2"/>
  <c r="B227" i="2" s="1"/>
  <c r="B355" i="2" s="1"/>
  <c r="B483" i="2" s="1"/>
  <c r="D99" i="2"/>
  <c r="E99" i="2"/>
  <c r="F99" i="2"/>
  <c r="G99" i="2"/>
  <c r="H99" i="2"/>
  <c r="B100" i="2"/>
  <c r="B228" i="2" s="1"/>
  <c r="B356" i="2" s="1"/>
  <c r="B484" i="2" s="1"/>
  <c r="D100" i="2"/>
  <c r="E100" i="2"/>
  <c r="F100" i="2"/>
  <c r="G100" i="2"/>
  <c r="H100" i="2"/>
  <c r="B101" i="2"/>
  <c r="B229" i="2" s="1"/>
  <c r="B357" i="2" s="1"/>
  <c r="B485" i="2" s="1"/>
  <c r="B102" i="2"/>
  <c r="B230" i="2" s="1"/>
  <c r="B358" i="2" s="1"/>
  <c r="B486" i="2" s="1"/>
  <c r="D102" i="2"/>
  <c r="E102" i="2"/>
  <c r="F102" i="2"/>
  <c r="G102" i="2"/>
  <c r="H102" i="2"/>
  <c r="B103" i="2"/>
  <c r="B231" i="2" s="1"/>
  <c r="B359" i="2" s="1"/>
  <c r="B487" i="2" s="1"/>
  <c r="D103" i="2"/>
  <c r="E103" i="2"/>
  <c r="F103" i="2"/>
  <c r="G103" i="2"/>
  <c r="H103" i="2"/>
  <c r="B104" i="2"/>
  <c r="B232" i="2" s="1"/>
  <c r="B360" i="2" s="1"/>
  <c r="B488" i="2" s="1"/>
  <c r="D104" i="2"/>
  <c r="E104" i="2"/>
  <c r="F104" i="2"/>
  <c r="G104" i="2"/>
  <c r="H104" i="2"/>
  <c r="B105" i="2"/>
  <c r="B233" i="2" s="1"/>
  <c r="B361" i="2" s="1"/>
  <c r="B489" i="2" s="1"/>
  <c r="B106" i="2"/>
  <c r="B234" i="2" s="1"/>
  <c r="B362" i="2" s="1"/>
  <c r="B490" i="2" s="1"/>
  <c r="D106" i="2"/>
  <c r="E106" i="2"/>
  <c r="F106" i="2"/>
  <c r="G106" i="2"/>
  <c r="H106" i="2"/>
  <c r="B107" i="2"/>
  <c r="B235" i="2" s="1"/>
  <c r="B363" i="2" s="1"/>
  <c r="B491" i="2" s="1"/>
  <c r="D107" i="2"/>
  <c r="E107" i="2"/>
  <c r="F107" i="2"/>
  <c r="G107" i="2"/>
  <c r="H107" i="2"/>
  <c r="B108" i="2"/>
  <c r="B236" i="2" s="1"/>
  <c r="B364" i="2" s="1"/>
  <c r="B492" i="2" s="1"/>
  <c r="D108" i="2"/>
  <c r="E108" i="2"/>
  <c r="F108" i="2"/>
  <c r="G108" i="2"/>
  <c r="H108" i="2"/>
  <c r="B109" i="2"/>
  <c r="B237" i="2" s="1"/>
  <c r="B365" i="2" s="1"/>
  <c r="B493" i="2" s="1"/>
  <c r="B110" i="2"/>
  <c r="B238" i="2" s="1"/>
  <c r="B366" i="2" s="1"/>
  <c r="B494" i="2" s="1"/>
  <c r="D110" i="2"/>
  <c r="E110" i="2"/>
  <c r="F110" i="2"/>
  <c r="G110" i="2"/>
  <c r="H110" i="2"/>
  <c r="B111" i="2"/>
  <c r="B239" i="2" s="1"/>
  <c r="B367" i="2" s="1"/>
  <c r="B495" i="2" s="1"/>
  <c r="D111" i="2"/>
  <c r="E111" i="2"/>
  <c r="F111" i="2"/>
  <c r="G111" i="2"/>
  <c r="H111" i="2"/>
  <c r="B112" i="2"/>
  <c r="B240" i="2" s="1"/>
  <c r="B368" i="2" s="1"/>
  <c r="B496" i="2" s="1"/>
  <c r="D112" i="2"/>
  <c r="E112" i="2"/>
  <c r="F112" i="2"/>
  <c r="G112" i="2"/>
  <c r="H112" i="2"/>
  <c r="B113" i="2"/>
  <c r="B241" i="2" s="1"/>
  <c r="B369" i="2" s="1"/>
  <c r="B497" i="2" s="1"/>
  <c r="B114" i="2"/>
  <c r="B242" i="2" s="1"/>
  <c r="B370" i="2" s="1"/>
  <c r="B498" i="2" s="1"/>
  <c r="D114" i="2"/>
  <c r="E114" i="2"/>
  <c r="F114" i="2"/>
  <c r="G114" i="2"/>
  <c r="H114" i="2"/>
  <c r="B115" i="2"/>
  <c r="B243" i="2" s="1"/>
  <c r="B371" i="2" s="1"/>
  <c r="B499" i="2" s="1"/>
  <c r="D115" i="2"/>
  <c r="E115" i="2"/>
  <c r="F115" i="2"/>
  <c r="G115" i="2"/>
  <c r="H115" i="2"/>
  <c r="B116" i="2"/>
  <c r="B244" i="2" s="1"/>
  <c r="B372" i="2" s="1"/>
  <c r="B500" i="2" s="1"/>
  <c r="D116" i="2"/>
  <c r="E116" i="2"/>
  <c r="F116" i="2"/>
  <c r="G116" i="2"/>
  <c r="H116" i="2"/>
  <c r="B117" i="2"/>
  <c r="B245" i="2" s="1"/>
  <c r="B373" i="2" s="1"/>
  <c r="B501" i="2" s="1"/>
  <c r="B118" i="2"/>
  <c r="B246" i="2" s="1"/>
  <c r="B374" i="2" s="1"/>
  <c r="B502" i="2" s="1"/>
  <c r="D118" i="2"/>
  <c r="E118" i="2"/>
  <c r="F118" i="2"/>
  <c r="G118" i="2"/>
  <c r="H118" i="2"/>
  <c r="B119" i="2"/>
  <c r="B247" i="2" s="1"/>
  <c r="B375" i="2" s="1"/>
  <c r="B503" i="2" s="1"/>
  <c r="D119" i="2"/>
  <c r="E119" i="2"/>
  <c r="F119" i="2"/>
  <c r="G119" i="2"/>
  <c r="H119" i="2"/>
  <c r="B120" i="2"/>
  <c r="B248" i="2" s="1"/>
  <c r="B376" i="2" s="1"/>
  <c r="B504" i="2" s="1"/>
  <c r="D120" i="2"/>
  <c r="E120" i="2"/>
  <c r="F120" i="2"/>
  <c r="G120" i="2"/>
  <c r="H120" i="2"/>
  <c r="B121" i="2"/>
  <c r="B249" i="2" s="1"/>
  <c r="B377" i="2" s="1"/>
  <c r="B505" i="2" s="1"/>
  <c r="B122" i="2"/>
  <c r="B250" i="2" s="1"/>
  <c r="B378" i="2" s="1"/>
  <c r="B506" i="2" s="1"/>
  <c r="D122" i="2"/>
  <c r="E122" i="2"/>
  <c r="F122" i="2"/>
  <c r="G122" i="2"/>
  <c r="H122" i="2"/>
  <c r="B123" i="2"/>
  <c r="B251" i="2" s="1"/>
  <c r="B379" i="2" s="1"/>
  <c r="B507" i="2" s="1"/>
  <c r="D123" i="2"/>
  <c r="E123" i="2"/>
  <c r="F123" i="2"/>
  <c r="G123" i="2"/>
  <c r="H123" i="2"/>
  <c r="B124" i="2"/>
  <c r="B252" i="2" s="1"/>
  <c r="B380" i="2" s="1"/>
  <c r="B508" i="2" s="1"/>
  <c r="D124" i="2"/>
  <c r="E124" i="2"/>
  <c r="F124" i="2"/>
  <c r="G124" i="2"/>
  <c r="H124" i="2"/>
  <c r="B125" i="2"/>
  <c r="B253" i="2" s="1"/>
  <c r="B381" i="2" s="1"/>
  <c r="B509" i="2" s="1"/>
  <c r="B126" i="2"/>
  <c r="B254" i="2" s="1"/>
  <c r="B382" i="2" s="1"/>
  <c r="B510" i="2" s="1"/>
  <c r="D126" i="2"/>
  <c r="E126" i="2"/>
  <c r="F126" i="2"/>
  <c r="G126" i="2"/>
  <c r="H126" i="2"/>
  <c r="B127" i="2"/>
  <c r="B255" i="2" s="1"/>
  <c r="B383" i="2" s="1"/>
  <c r="B511" i="2" s="1"/>
  <c r="D127" i="2"/>
  <c r="E127" i="2"/>
  <c r="F127" i="2"/>
  <c r="G127" i="2"/>
  <c r="H127" i="2"/>
  <c r="B128" i="2"/>
  <c r="B256" i="2" s="1"/>
  <c r="B384" i="2" s="1"/>
  <c r="B512" i="2" s="1"/>
  <c r="D128" i="2"/>
  <c r="E128" i="2"/>
  <c r="F128" i="2"/>
  <c r="G128" i="2"/>
  <c r="H128" i="2"/>
  <c r="B129" i="2"/>
  <c r="B257" i="2" s="1"/>
  <c r="B385" i="2" s="1"/>
  <c r="B513" i="2" s="1"/>
  <c r="B130" i="2"/>
  <c r="B258" i="2" s="1"/>
  <c r="B386" i="2" s="1"/>
  <c r="B514" i="2" s="1"/>
  <c r="B131" i="2"/>
  <c r="B259" i="2" s="1"/>
  <c r="B387" i="2" s="1"/>
  <c r="B515" i="2" s="1"/>
  <c r="B132" i="2"/>
  <c r="B260" i="2" s="1"/>
  <c r="B388" i="2" s="1"/>
  <c r="B516" i="2" s="1"/>
  <c r="B133" i="2"/>
  <c r="B261" i="2" s="1"/>
  <c r="B389" i="2" s="1"/>
  <c r="B517" i="2" s="1"/>
  <c r="A7" i="2"/>
  <c r="H7" i="1"/>
  <c r="C9" i="1"/>
  <c r="C8" i="1"/>
  <c r="BQ12" i="1"/>
  <c r="BV12" i="1" s="1"/>
  <c r="BP12" i="1"/>
  <c r="BU12" i="1" s="1"/>
  <c r="BO12" i="1"/>
  <c r="BT12" i="1" s="1"/>
  <c r="BN12" i="1"/>
  <c r="BS12" i="1" s="1"/>
  <c r="BM12" i="1"/>
  <c r="BR12" i="1" s="1"/>
  <c r="BV11" i="1"/>
  <c r="BU11" i="1"/>
  <c r="BT11" i="1"/>
  <c r="BS11" i="1"/>
  <c r="BR11" i="1"/>
  <c r="BQ11" i="1"/>
  <c r="BP11" i="1"/>
  <c r="BO11" i="1"/>
  <c r="BN11" i="1"/>
  <c r="BM11" i="1"/>
  <c r="D12" i="1"/>
  <c r="E12" i="1"/>
  <c r="J12" i="1" s="1"/>
  <c r="F12" i="1"/>
  <c r="K12" i="1" s="1"/>
  <c r="K27" i="1" s="1"/>
  <c r="K24" i="2" s="1"/>
  <c r="G12" i="1"/>
  <c r="G9" i="2" s="1"/>
  <c r="G137" i="2" s="1"/>
  <c r="G265" i="2" s="1"/>
  <c r="G393" i="2" s="1"/>
  <c r="H12" i="1"/>
  <c r="BC38" i="1"/>
  <c r="E291" i="2" s="1"/>
  <c r="BC22" i="1"/>
  <c r="E275" i="2" s="1"/>
  <c r="BA15" i="1"/>
  <c r="C268" i="2" s="1"/>
  <c r="BA17" i="1"/>
  <c r="BA18" i="1"/>
  <c r="BE18" i="1" s="1"/>
  <c r="G271" i="2" s="1"/>
  <c r="BA19" i="1"/>
  <c r="BA21" i="1"/>
  <c r="BA22" i="1"/>
  <c r="BA23" i="1"/>
  <c r="C276" i="2" s="1"/>
  <c r="BA25" i="1"/>
  <c r="BA26" i="1"/>
  <c r="BA27" i="1"/>
  <c r="BA29" i="1"/>
  <c r="BA30" i="1"/>
  <c r="C283" i="2" s="1"/>
  <c r="BA31" i="1"/>
  <c r="C284" i="2" s="1"/>
  <c r="BA33" i="1"/>
  <c r="BA34" i="1"/>
  <c r="C287" i="2" s="1"/>
  <c r="BA35" i="1"/>
  <c r="BA37" i="1"/>
  <c r="BA38" i="1"/>
  <c r="C291" i="2" s="1"/>
  <c r="BA39" i="1"/>
  <c r="BC39" i="1" s="1"/>
  <c r="E292" i="2" s="1"/>
  <c r="BA41" i="1"/>
  <c r="BA42" i="1"/>
  <c r="BA43" i="1"/>
  <c r="C296" i="2" s="1"/>
  <c r="BA45" i="1"/>
  <c r="BA46" i="1"/>
  <c r="BA47" i="1"/>
  <c r="BB47" i="1" s="1"/>
  <c r="D300" i="2" s="1"/>
  <c r="BA49" i="1"/>
  <c r="BA50" i="1"/>
  <c r="BA51" i="1"/>
  <c r="BA53" i="1"/>
  <c r="C306" i="2" s="1"/>
  <c r="BA54" i="1"/>
  <c r="BA55" i="1"/>
  <c r="BA57" i="1"/>
  <c r="BA58" i="1"/>
  <c r="BA59" i="1"/>
  <c r="C312" i="2" s="1"/>
  <c r="BA61" i="1"/>
  <c r="BA62" i="1"/>
  <c r="BA63" i="1"/>
  <c r="BA65" i="1"/>
  <c r="BA66" i="1"/>
  <c r="BA67" i="1"/>
  <c r="C320" i="2" s="1"/>
  <c r="BA69" i="1"/>
  <c r="BA70" i="1"/>
  <c r="BD70" i="1" s="1"/>
  <c r="F323" i="2" s="1"/>
  <c r="BA71" i="1"/>
  <c r="BA73" i="1"/>
  <c r="C326" i="2" s="1"/>
  <c r="BA74" i="1"/>
  <c r="BA75" i="1"/>
  <c r="BA77" i="1"/>
  <c r="BA78" i="1"/>
  <c r="C331" i="2" s="1"/>
  <c r="BA79" i="1"/>
  <c r="BA81" i="1"/>
  <c r="BA82" i="1"/>
  <c r="BC82" i="1" s="1"/>
  <c r="E335" i="2" s="1"/>
  <c r="BA83" i="1"/>
  <c r="BA85" i="1"/>
  <c r="BA86" i="1"/>
  <c r="C339" i="2" s="1"/>
  <c r="BA87" i="1"/>
  <c r="C340" i="2" s="1"/>
  <c r="BA89" i="1"/>
  <c r="C342" i="2" s="1"/>
  <c r="BA90" i="1"/>
  <c r="BA91" i="1"/>
  <c r="BA93" i="1"/>
  <c r="BF93" i="1" s="1"/>
  <c r="H346" i="2" s="1"/>
  <c r="BA94" i="1"/>
  <c r="BA95" i="1"/>
  <c r="C348" i="2" s="1"/>
  <c r="BA97" i="1"/>
  <c r="BA98" i="1"/>
  <c r="BA99" i="1"/>
  <c r="BA101" i="1"/>
  <c r="BA102" i="1"/>
  <c r="C355" i="2" s="1"/>
  <c r="BA103" i="1"/>
  <c r="C356" i="2" s="1"/>
  <c r="BA105" i="1"/>
  <c r="BA106" i="1"/>
  <c r="C359" i="2" s="1"/>
  <c r="BA107" i="1"/>
  <c r="BA109" i="1"/>
  <c r="C362" i="2" s="1"/>
  <c r="BA110" i="1"/>
  <c r="C363" i="2" s="1"/>
  <c r="BA111" i="1"/>
  <c r="BA113" i="1"/>
  <c r="C366" i="2" s="1"/>
  <c r="BA114" i="1"/>
  <c r="C367" i="2" s="1"/>
  <c r="BA115" i="1"/>
  <c r="BA117" i="1"/>
  <c r="C370" i="2" s="1"/>
  <c r="BA118" i="1"/>
  <c r="BA119" i="1"/>
  <c r="BA121" i="1"/>
  <c r="C374" i="2" s="1"/>
  <c r="BA122" i="1"/>
  <c r="BA123" i="1"/>
  <c r="BA125" i="1"/>
  <c r="BA126" i="1"/>
  <c r="BA127" i="1"/>
  <c r="C380" i="2" s="1"/>
  <c r="BA129" i="1"/>
  <c r="C382" i="2" s="1"/>
  <c r="BA130" i="1"/>
  <c r="C383" i="2" s="1"/>
  <c r="BA131" i="1"/>
  <c r="BA14" i="1"/>
  <c r="C267" i="2" s="1"/>
  <c r="BA13" i="1"/>
  <c r="C266" i="2" s="1"/>
  <c r="BF12" i="1"/>
  <c r="BK12" i="1" s="1"/>
  <c r="BE12" i="1"/>
  <c r="BJ12" i="1" s="1"/>
  <c r="BD12" i="1"/>
  <c r="BI12" i="1" s="1"/>
  <c r="BC12" i="1"/>
  <c r="BH12" i="1" s="1"/>
  <c r="BB12" i="1"/>
  <c r="BG12" i="1" s="1"/>
  <c r="BK11" i="1"/>
  <c r="BJ11" i="1"/>
  <c r="BI11" i="1"/>
  <c r="BH11" i="1"/>
  <c r="BG11" i="1"/>
  <c r="BF11" i="1"/>
  <c r="BE11" i="1"/>
  <c r="BD11" i="1"/>
  <c r="BC11" i="1"/>
  <c r="BB11" i="1"/>
  <c r="X31" i="1"/>
  <c r="M156" i="2" s="1"/>
  <c r="N135" i="1"/>
  <c r="C260" i="2" s="1"/>
  <c r="N134" i="1"/>
  <c r="C259" i="2" s="1"/>
  <c r="N133" i="1"/>
  <c r="C258" i="2" s="1"/>
  <c r="N132" i="1"/>
  <c r="C257" i="2" s="1"/>
  <c r="N128" i="1"/>
  <c r="C253" i="2" s="1"/>
  <c r="N124" i="1"/>
  <c r="N120" i="1"/>
  <c r="Q120" i="1" s="1"/>
  <c r="F245" i="2" s="1"/>
  <c r="N116" i="1"/>
  <c r="N112" i="1"/>
  <c r="C237" i="2" s="1"/>
  <c r="N108" i="1"/>
  <c r="N104" i="1"/>
  <c r="N100" i="1"/>
  <c r="C225" i="2" s="1"/>
  <c r="N96" i="1"/>
  <c r="C221" i="2" s="1"/>
  <c r="N92" i="1"/>
  <c r="C217" i="2" s="1"/>
  <c r="N88" i="1"/>
  <c r="N84" i="1"/>
  <c r="N80" i="1"/>
  <c r="C205" i="2" s="1"/>
  <c r="N76" i="1"/>
  <c r="N72" i="1"/>
  <c r="N68" i="1"/>
  <c r="N64" i="1"/>
  <c r="N60" i="1"/>
  <c r="P60" i="1" s="1"/>
  <c r="E185" i="2" s="1"/>
  <c r="N56" i="1"/>
  <c r="C181" i="2" s="1"/>
  <c r="N52" i="1"/>
  <c r="C177" i="2" s="1"/>
  <c r="N48" i="1"/>
  <c r="N44" i="1"/>
  <c r="S44" i="1" s="1"/>
  <c r="H169" i="2" s="1"/>
  <c r="N40" i="1"/>
  <c r="C165" i="2" s="1"/>
  <c r="N36" i="1"/>
  <c r="C161" i="2" s="1"/>
  <c r="N32" i="1"/>
  <c r="C157" i="2" s="1"/>
  <c r="N28" i="1"/>
  <c r="N24" i="1"/>
  <c r="N20" i="1"/>
  <c r="N16" i="1"/>
  <c r="C141" i="2" s="1"/>
  <c r="S12" i="1"/>
  <c r="X12" i="1" s="1"/>
  <c r="X22" i="1" s="1"/>
  <c r="M147" i="2" s="1"/>
  <c r="R12" i="1"/>
  <c r="W12" i="1" s="1"/>
  <c r="Q12" i="1"/>
  <c r="V12" i="1" s="1"/>
  <c r="V13" i="1" s="1"/>
  <c r="K138" i="2" s="1"/>
  <c r="P12" i="1"/>
  <c r="U12" i="1" s="1"/>
  <c r="O12" i="1"/>
  <c r="T12" i="1" s="1"/>
  <c r="T39" i="1" s="1"/>
  <c r="I164" i="2" s="1"/>
  <c r="X11" i="1"/>
  <c r="W11" i="1"/>
  <c r="V11" i="1"/>
  <c r="U11" i="1"/>
  <c r="T11" i="1"/>
  <c r="S11" i="1"/>
  <c r="R11" i="1"/>
  <c r="Q11" i="1"/>
  <c r="P11" i="1"/>
  <c r="O11" i="1"/>
  <c r="M11" i="1"/>
  <c r="M8" i="2" s="1"/>
  <c r="M136" i="2" s="1"/>
  <c r="M264" i="2" s="1"/>
  <c r="M392" i="2" s="1"/>
  <c r="L11" i="1"/>
  <c r="L8" i="2" s="1"/>
  <c r="L136" i="2" s="1"/>
  <c r="L264" i="2" s="1"/>
  <c r="L392" i="2" s="1"/>
  <c r="K11" i="1"/>
  <c r="K8" i="2" s="1"/>
  <c r="K136" i="2" s="1"/>
  <c r="K264" i="2" s="1"/>
  <c r="K392" i="2" s="1"/>
  <c r="J11" i="1"/>
  <c r="J8" i="2" s="1"/>
  <c r="J136" i="2" s="1"/>
  <c r="J264" i="2" s="1"/>
  <c r="J392" i="2" s="1"/>
  <c r="I11" i="1"/>
  <c r="I8" i="2" s="1"/>
  <c r="I136" i="2" s="1"/>
  <c r="I264" i="2" s="1"/>
  <c r="I392" i="2" s="1"/>
  <c r="H11" i="1"/>
  <c r="H8" i="2" s="1"/>
  <c r="H136" i="2" s="1"/>
  <c r="H264" i="2" s="1"/>
  <c r="H392" i="2" s="1"/>
  <c r="G11" i="1"/>
  <c r="G8" i="2" s="1"/>
  <c r="G136" i="2" s="1"/>
  <c r="G264" i="2" s="1"/>
  <c r="G392" i="2" s="1"/>
  <c r="F11" i="1"/>
  <c r="F8" i="2" s="1"/>
  <c r="F136" i="2" s="1"/>
  <c r="F264" i="2" s="1"/>
  <c r="F392" i="2" s="1"/>
  <c r="E11" i="1"/>
  <c r="E8" i="2" s="1"/>
  <c r="E136" i="2" s="1"/>
  <c r="E264" i="2" s="1"/>
  <c r="E392" i="2" s="1"/>
  <c r="D11" i="1"/>
  <c r="D8" i="2" s="1"/>
  <c r="D136" i="2" s="1"/>
  <c r="D264" i="2" s="1"/>
  <c r="D392" i="2" s="1"/>
  <c r="C20" i="1"/>
  <c r="C17" i="2" s="1"/>
  <c r="C134" i="1"/>
  <c r="C131" i="2" s="1"/>
  <c r="C132" i="2"/>
  <c r="C133" i="1"/>
  <c r="C130" i="2" s="1"/>
  <c r="E128" i="1"/>
  <c r="E125" i="2" s="1"/>
  <c r="C24" i="1"/>
  <c r="C21" i="2" s="1"/>
  <c r="C28" i="1"/>
  <c r="C25" i="2" s="1"/>
  <c r="C32" i="1"/>
  <c r="C29" i="2" s="1"/>
  <c r="C36" i="1"/>
  <c r="G36" i="1" s="1"/>
  <c r="G33" i="2" s="1"/>
  <c r="C40" i="1"/>
  <c r="C37" i="2" s="1"/>
  <c r="C44" i="1"/>
  <c r="E44" i="1" s="1"/>
  <c r="E41" i="2" s="1"/>
  <c r="C48" i="1"/>
  <c r="C52" i="1"/>
  <c r="C49" i="2" s="1"/>
  <c r="C56" i="1"/>
  <c r="C53" i="2" s="1"/>
  <c r="C60" i="1"/>
  <c r="C57" i="2" s="1"/>
  <c r="C64" i="1"/>
  <c r="C61" i="2" s="1"/>
  <c r="C68" i="1"/>
  <c r="C72" i="1"/>
  <c r="C76" i="1"/>
  <c r="C73" i="2" s="1"/>
  <c r="C80" i="1"/>
  <c r="H80" i="1" s="1"/>
  <c r="H77" i="2" s="1"/>
  <c r="C84" i="1"/>
  <c r="C81" i="2" s="1"/>
  <c r="C88" i="1"/>
  <c r="C85" i="2" s="1"/>
  <c r="C92" i="1"/>
  <c r="C96" i="1"/>
  <c r="C93" i="2" s="1"/>
  <c r="C100" i="1"/>
  <c r="C97" i="2" s="1"/>
  <c r="C104" i="1"/>
  <c r="H104" i="1" s="1"/>
  <c r="H101" i="2" s="1"/>
  <c r="C108" i="1"/>
  <c r="D108" i="1" s="1"/>
  <c r="D105" i="2" s="1"/>
  <c r="C112" i="1"/>
  <c r="C109" i="2" s="1"/>
  <c r="C116" i="1"/>
  <c r="C113" i="2" s="1"/>
  <c r="C120" i="1"/>
  <c r="C117" i="2" s="1"/>
  <c r="C124" i="1"/>
  <c r="C121" i="2" s="1"/>
  <c r="C128" i="1"/>
  <c r="D128" i="1" s="1"/>
  <c r="D125" i="2" s="1"/>
  <c r="C132" i="1"/>
  <c r="X125" i="1" l="1"/>
  <c r="M250" i="2" s="1"/>
  <c r="X107" i="1"/>
  <c r="M232" i="2" s="1"/>
  <c r="S100" i="1"/>
  <c r="H225" i="2" s="1"/>
  <c r="G128" i="1"/>
  <c r="G125" i="2" s="1"/>
  <c r="X46" i="1"/>
  <c r="M171" i="2" s="1"/>
  <c r="F108" i="1"/>
  <c r="F105" i="2" s="1"/>
  <c r="K107" i="1"/>
  <c r="K104" i="2" s="1"/>
  <c r="K75" i="1"/>
  <c r="K72" i="2" s="1"/>
  <c r="E56" i="1"/>
  <c r="E53" i="2" s="1"/>
  <c r="BF86" i="1"/>
  <c r="H339" i="2" s="1"/>
  <c r="F44" i="1"/>
  <c r="F41" i="2" s="1"/>
  <c r="BE114" i="1"/>
  <c r="G367" i="2" s="1"/>
  <c r="E32" i="1"/>
  <c r="E29" i="2" s="1"/>
  <c r="BC123" i="1"/>
  <c r="E376" i="2" s="1"/>
  <c r="C376" i="2"/>
  <c r="BF77" i="1"/>
  <c r="H330" i="2" s="1"/>
  <c r="C330" i="2"/>
  <c r="BD45" i="1"/>
  <c r="F298" i="2" s="1"/>
  <c r="C298" i="2"/>
  <c r="BB58" i="1"/>
  <c r="D311" i="2" s="1"/>
  <c r="C311" i="2"/>
  <c r="O104" i="1"/>
  <c r="D229" i="2" s="1"/>
  <c r="C229" i="2"/>
  <c r="E92" i="1"/>
  <c r="E89" i="2" s="1"/>
  <c r="C89" i="2"/>
  <c r="D60" i="1"/>
  <c r="D57" i="2" s="1"/>
  <c r="O20" i="1"/>
  <c r="D145" i="2" s="1"/>
  <c r="C145" i="2"/>
  <c r="O68" i="1"/>
  <c r="D193" i="2" s="1"/>
  <c r="C193" i="2"/>
  <c r="O116" i="1"/>
  <c r="D241" i="2" s="1"/>
  <c r="C241" i="2"/>
  <c r="X62" i="1"/>
  <c r="M187" i="2" s="1"/>
  <c r="BB97" i="1"/>
  <c r="D350" i="2" s="1"/>
  <c r="C350" i="2"/>
  <c r="BD81" i="1"/>
  <c r="F334" i="2" s="1"/>
  <c r="C334" i="2"/>
  <c r="BD65" i="1"/>
  <c r="F318" i="2" s="1"/>
  <c r="C318" i="2"/>
  <c r="BF49" i="1"/>
  <c r="H302" i="2" s="1"/>
  <c r="C302" i="2"/>
  <c r="BF33" i="1"/>
  <c r="H286" i="2" s="1"/>
  <c r="C286" i="2"/>
  <c r="BB17" i="1"/>
  <c r="D270" i="2" s="1"/>
  <c r="C270" i="2"/>
  <c r="C169" i="2"/>
  <c r="D132" i="1"/>
  <c r="D129" i="2" s="1"/>
  <c r="C129" i="2"/>
  <c r="H128" i="1"/>
  <c r="H125" i="2" s="1"/>
  <c r="C125" i="2"/>
  <c r="F80" i="1"/>
  <c r="F77" i="2" s="1"/>
  <c r="C77" i="2"/>
  <c r="H56" i="1"/>
  <c r="H53" i="2" s="1"/>
  <c r="Q24" i="1"/>
  <c r="F149" i="2" s="1"/>
  <c r="C149" i="2"/>
  <c r="S72" i="1"/>
  <c r="H197" i="2" s="1"/>
  <c r="C197" i="2"/>
  <c r="X51" i="1"/>
  <c r="M176" i="2" s="1"/>
  <c r="BE126" i="1"/>
  <c r="G379" i="2" s="1"/>
  <c r="C379" i="2"/>
  <c r="BE111" i="1"/>
  <c r="G364" i="2" s="1"/>
  <c r="C364" i="2"/>
  <c r="BC79" i="1"/>
  <c r="E332" i="2" s="1"/>
  <c r="C332" i="2"/>
  <c r="BC63" i="1"/>
  <c r="E316" i="2" s="1"/>
  <c r="C316" i="2"/>
  <c r="BF47" i="1"/>
  <c r="H300" i="2" s="1"/>
  <c r="C300" i="2"/>
  <c r="BD97" i="1"/>
  <c r="F350" i="2" s="1"/>
  <c r="BE26" i="1"/>
  <c r="G279" i="2" s="1"/>
  <c r="C279" i="2"/>
  <c r="F56" i="1"/>
  <c r="F53" i="2" s="1"/>
  <c r="O28" i="1"/>
  <c r="D153" i="2" s="1"/>
  <c r="C153" i="2"/>
  <c r="O76" i="1"/>
  <c r="D201" i="2" s="1"/>
  <c r="C201" i="2"/>
  <c r="O124" i="1"/>
  <c r="D249" i="2" s="1"/>
  <c r="C249" i="2"/>
  <c r="BF125" i="1"/>
  <c r="H378" i="2" s="1"/>
  <c r="C378" i="2"/>
  <c r="BF94" i="1"/>
  <c r="H347" i="2" s="1"/>
  <c r="C347" i="2"/>
  <c r="BF62" i="1"/>
  <c r="H315" i="2" s="1"/>
  <c r="C315" i="2"/>
  <c r="BE46" i="1"/>
  <c r="G299" i="2" s="1"/>
  <c r="C299" i="2"/>
  <c r="R120" i="1"/>
  <c r="G245" i="2" s="1"/>
  <c r="BD43" i="1"/>
  <c r="F296" i="2" s="1"/>
  <c r="BB111" i="1"/>
  <c r="D364" i="2" s="1"/>
  <c r="K123" i="1"/>
  <c r="K120" i="2" s="1"/>
  <c r="C41" i="2"/>
  <c r="G72" i="1"/>
  <c r="G69" i="2" s="1"/>
  <c r="C69" i="2"/>
  <c r="P84" i="1"/>
  <c r="E209" i="2" s="1"/>
  <c r="C209" i="2"/>
  <c r="BF122" i="1"/>
  <c r="H375" i="2" s="1"/>
  <c r="C375" i="2"/>
  <c r="BD107" i="1"/>
  <c r="F360" i="2" s="1"/>
  <c r="C360" i="2"/>
  <c r="BC91" i="1"/>
  <c r="E344" i="2" s="1"/>
  <c r="C344" i="2"/>
  <c r="BD75" i="1"/>
  <c r="F328" i="2" s="1"/>
  <c r="C328" i="2"/>
  <c r="BE27" i="1"/>
  <c r="G280" i="2" s="1"/>
  <c r="C280" i="2"/>
  <c r="Q44" i="1"/>
  <c r="F169" i="2" s="1"/>
  <c r="BD47" i="1"/>
  <c r="F300" i="2" s="1"/>
  <c r="BE122" i="1"/>
  <c r="G375" i="2" s="1"/>
  <c r="K91" i="1"/>
  <c r="K88" i="2" s="1"/>
  <c r="BE42" i="1"/>
  <c r="G295" i="2" s="1"/>
  <c r="C295" i="2"/>
  <c r="BC58" i="1"/>
  <c r="E311" i="2" s="1"/>
  <c r="M12" i="1"/>
  <c r="M9" i="2" s="1"/>
  <c r="M137" i="2" s="1"/>
  <c r="M265" i="2" s="1"/>
  <c r="M393" i="2" s="1"/>
  <c r="H9" i="2"/>
  <c r="H137" i="2" s="1"/>
  <c r="H265" i="2" s="1"/>
  <c r="H393" i="2" s="1"/>
  <c r="C245" i="2"/>
  <c r="BB93" i="1"/>
  <c r="D346" i="2" s="1"/>
  <c r="C346" i="2"/>
  <c r="BB61" i="1"/>
  <c r="D314" i="2" s="1"/>
  <c r="C314" i="2"/>
  <c r="D68" i="1"/>
  <c r="D65" i="2" s="1"/>
  <c r="C65" i="2"/>
  <c r="G108" i="1"/>
  <c r="G105" i="2" s="1"/>
  <c r="C105" i="2"/>
  <c r="BD119" i="1"/>
  <c r="F372" i="2" s="1"/>
  <c r="C372" i="2"/>
  <c r="BF105" i="1"/>
  <c r="H358" i="2" s="1"/>
  <c r="C358" i="2"/>
  <c r="BB57" i="1"/>
  <c r="D310" i="2" s="1"/>
  <c r="C310" i="2"/>
  <c r="BF41" i="1"/>
  <c r="H294" i="2" s="1"/>
  <c r="C294" i="2"/>
  <c r="BF25" i="1"/>
  <c r="H278" i="2" s="1"/>
  <c r="C278" i="2"/>
  <c r="BF59" i="1"/>
  <c r="H312" i="2" s="1"/>
  <c r="K59" i="1"/>
  <c r="K56" i="2" s="1"/>
  <c r="C33" i="2"/>
  <c r="K9" i="2"/>
  <c r="K137" i="2" s="1"/>
  <c r="K265" i="2" s="1"/>
  <c r="K393" i="2" s="1"/>
  <c r="BF29" i="1"/>
  <c r="H282" i="2" s="1"/>
  <c r="C282" i="2"/>
  <c r="P48" i="1"/>
  <c r="E173" i="2" s="1"/>
  <c r="C173" i="2"/>
  <c r="BE118" i="1"/>
  <c r="G371" i="2" s="1"/>
  <c r="C371" i="2"/>
  <c r="BD71" i="1"/>
  <c r="F324" i="2" s="1"/>
  <c r="C324" i="2"/>
  <c r="BC55" i="1"/>
  <c r="E308" i="2" s="1"/>
  <c r="C308" i="2"/>
  <c r="BE39" i="1"/>
  <c r="G292" i="2" s="1"/>
  <c r="C292" i="2"/>
  <c r="BB23" i="1"/>
  <c r="D276" i="2" s="1"/>
  <c r="K43" i="1"/>
  <c r="K40" i="2" s="1"/>
  <c r="F9" i="2"/>
  <c r="F137" i="2" s="1"/>
  <c r="F265" i="2" s="1"/>
  <c r="F393" i="2" s="1"/>
  <c r="BF70" i="1"/>
  <c r="H323" i="2" s="1"/>
  <c r="C323" i="2"/>
  <c r="BE54" i="1"/>
  <c r="G307" i="2" s="1"/>
  <c r="C307" i="2"/>
  <c r="BF22" i="1"/>
  <c r="H275" i="2" s="1"/>
  <c r="C275" i="2"/>
  <c r="BC26" i="1"/>
  <c r="E279" i="2" s="1"/>
  <c r="BE70" i="1"/>
  <c r="G323" i="2" s="1"/>
  <c r="J126" i="1"/>
  <c r="J123" i="2" s="1"/>
  <c r="J9" i="2"/>
  <c r="J137" i="2" s="1"/>
  <c r="J265" i="2" s="1"/>
  <c r="J393" i="2" s="1"/>
  <c r="E9" i="2"/>
  <c r="E137" i="2" s="1"/>
  <c r="E265" i="2" s="1"/>
  <c r="E393" i="2" s="1"/>
  <c r="C185" i="2"/>
  <c r="BD131" i="1"/>
  <c r="F384" i="2" s="1"/>
  <c r="C384" i="2"/>
  <c r="BA116" i="1"/>
  <c r="BF101" i="1"/>
  <c r="H354" i="2" s="1"/>
  <c r="C354" i="2"/>
  <c r="BF85" i="1"/>
  <c r="H338" i="2" s="1"/>
  <c r="C338" i="2"/>
  <c r="BF69" i="1"/>
  <c r="H322" i="2" s="1"/>
  <c r="C322" i="2"/>
  <c r="BF37" i="1"/>
  <c r="H290" i="2" s="1"/>
  <c r="C290" i="2"/>
  <c r="BD21" i="1"/>
  <c r="F274" i="2" s="1"/>
  <c r="C274" i="2"/>
  <c r="BD26" i="1"/>
  <c r="F279" i="2" s="1"/>
  <c r="BE78" i="1"/>
  <c r="G331" i="2" s="1"/>
  <c r="I12" i="1"/>
  <c r="I9" i="2" s="1"/>
  <c r="I137" i="2" s="1"/>
  <c r="I265" i="2" s="1"/>
  <c r="I393" i="2" s="1"/>
  <c r="D9" i="2"/>
  <c r="D137" i="2" s="1"/>
  <c r="D265" i="2" s="1"/>
  <c r="D393" i="2" s="1"/>
  <c r="D8" i="1"/>
  <c r="Z4" i="2"/>
  <c r="BC74" i="1"/>
  <c r="E327" i="2" s="1"/>
  <c r="C327" i="2"/>
  <c r="D48" i="1"/>
  <c r="D45" i="2" s="1"/>
  <c r="C45" i="2"/>
  <c r="P108" i="1"/>
  <c r="E233" i="2" s="1"/>
  <c r="C233" i="2"/>
  <c r="X106" i="1"/>
  <c r="M231" i="2" s="1"/>
  <c r="BF115" i="1"/>
  <c r="H368" i="2" s="1"/>
  <c r="C368" i="2"/>
  <c r="BE99" i="1"/>
  <c r="G352" i="2" s="1"/>
  <c r="C352" i="2"/>
  <c r="BD83" i="1"/>
  <c r="F336" i="2" s="1"/>
  <c r="C336" i="2"/>
  <c r="BE51" i="1"/>
  <c r="G304" i="2" s="1"/>
  <c r="C304" i="2"/>
  <c r="BF35" i="1"/>
  <c r="H288" i="2" s="1"/>
  <c r="C288" i="2"/>
  <c r="BF19" i="1"/>
  <c r="H272" i="2" s="1"/>
  <c r="C272" i="2"/>
  <c r="BD27" i="1"/>
  <c r="F280" i="2" s="1"/>
  <c r="D9" i="1"/>
  <c r="BL93" i="1" s="1"/>
  <c r="Z5" i="2"/>
  <c r="Q88" i="1"/>
  <c r="F213" i="2" s="1"/>
  <c r="C213" i="2"/>
  <c r="BE90" i="1"/>
  <c r="G343" i="2" s="1"/>
  <c r="C343" i="2"/>
  <c r="F104" i="1"/>
  <c r="F101" i="2" s="1"/>
  <c r="C101" i="2"/>
  <c r="E80" i="1"/>
  <c r="E77" i="2" s="1"/>
  <c r="O64" i="1"/>
  <c r="D189" i="2" s="1"/>
  <c r="C189" i="2"/>
  <c r="X83" i="1"/>
  <c r="M208" i="2" s="1"/>
  <c r="BC98" i="1"/>
  <c r="E351" i="2" s="1"/>
  <c r="C351" i="2"/>
  <c r="BF82" i="1"/>
  <c r="H335" i="2" s="1"/>
  <c r="C335" i="2"/>
  <c r="BE66" i="1"/>
  <c r="G319" i="2" s="1"/>
  <c r="C319" i="2"/>
  <c r="BF50" i="1"/>
  <c r="H303" i="2" s="1"/>
  <c r="C303" i="2"/>
  <c r="BF18" i="1"/>
  <c r="H271" i="2" s="1"/>
  <c r="C271" i="2"/>
  <c r="BF31" i="1"/>
  <c r="H284" i="2" s="1"/>
  <c r="I7" i="1"/>
  <c r="Z3" i="2"/>
  <c r="V19" i="1"/>
  <c r="K144" i="2" s="1"/>
  <c r="K126" i="1"/>
  <c r="K123" i="2" s="1"/>
  <c r="K110" i="1"/>
  <c r="K107" i="2" s="1"/>
  <c r="K94" i="1"/>
  <c r="K91" i="2" s="1"/>
  <c r="K78" i="1"/>
  <c r="K75" i="2" s="1"/>
  <c r="K62" i="1"/>
  <c r="K59" i="2" s="1"/>
  <c r="K46" i="1"/>
  <c r="K43" i="2" s="1"/>
  <c r="K125" i="1"/>
  <c r="K122" i="2" s="1"/>
  <c r="K109" i="1"/>
  <c r="K106" i="2" s="1"/>
  <c r="K93" i="1"/>
  <c r="K90" i="2" s="1"/>
  <c r="K77" i="1"/>
  <c r="K61" i="1"/>
  <c r="K58" i="2" s="1"/>
  <c r="K45" i="1"/>
  <c r="K29" i="1"/>
  <c r="K122" i="1"/>
  <c r="K119" i="2" s="1"/>
  <c r="K106" i="1"/>
  <c r="K103" i="2" s="1"/>
  <c r="K90" i="1"/>
  <c r="K87" i="2" s="1"/>
  <c r="K74" i="1"/>
  <c r="K71" i="2" s="1"/>
  <c r="K58" i="1"/>
  <c r="K55" i="2" s="1"/>
  <c r="K42" i="1"/>
  <c r="K39" i="2" s="1"/>
  <c r="K26" i="1"/>
  <c r="K23" i="2" s="1"/>
  <c r="K121" i="1"/>
  <c r="K118" i="2" s="1"/>
  <c r="K105" i="1"/>
  <c r="K89" i="1"/>
  <c r="K73" i="1"/>
  <c r="K57" i="1"/>
  <c r="K41" i="1"/>
  <c r="K25" i="1"/>
  <c r="K119" i="1"/>
  <c r="K116" i="2" s="1"/>
  <c r="K103" i="1"/>
  <c r="K100" i="2" s="1"/>
  <c r="K87" i="1"/>
  <c r="K84" i="2" s="1"/>
  <c r="K71" i="1"/>
  <c r="K68" i="2" s="1"/>
  <c r="K55" i="1"/>
  <c r="K52" i="2" s="1"/>
  <c r="K39" i="1"/>
  <c r="K36" i="2" s="1"/>
  <c r="K23" i="1"/>
  <c r="K20" i="2" s="1"/>
  <c r="K118" i="1"/>
  <c r="K115" i="2" s="1"/>
  <c r="K102" i="1"/>
  <c r="K99" i="2" s="1"/>
  <c r="K86" i="1"/>
  <c r="K83" i="2" s="1"/>
  <c r="K70" i="1"/>
  <c r="K67" i="2" s="1"/>
  <c r="K54" i="1"/>
  <c r="K51" i="2" s="1"/>
  <c r="K38" i="1"/>
  <c r="K35" i="2" s="1"/>
  <c r="K22" i="1"/>
  <c r="K19" i="2" s="1"/>
  <c r="K117" i="1"/>
  <c r="K101" i="1"/>
  <c r="K98" i="2" s="1"/>
  <c r="K85" i="1"/>
  <c r="K69" i="1"/>
  <c r="K66" i="2" s="1"/>
  <c r="K53" i="1"/>
  <c r="K37" i="1"/>
  <c r="K21" i="1"/>
  <c r="K18" i="2" s="1"/>
  <c r="K131" i="1"/>
  <c r="K128" i="2" s="1"/>
  <c r="K115" i="1"/>
  <c r="K112" i="2" s="1"/>
  <c r="K99" i="1"/>
  <c r="K96" i="2" s="1"/>
  <c r="K83" i="1"/>
  <c r="K80" i="2" s="1"/>
  <c r="K67" i="1"/>
  <c r="K64" i="2" s="1"/>
  <c r="K51" i="1"/>
  <c r="K48" i="2" s="1"/>
  <c r="K35" i="1"/>
  <c r="K32" i="2" s="1"/>
  <c r="K19" i="1"/>
  <c r="K16" i="2" s="1"/>
  <c r="K130" i="1"/>
  <c r="K127" i="2" s="1"/>
  <c r="K114" i="1"/>
  <c r="K111" i="2" s="1"/>
  <c r="K98" i="1"/>
  <c r="K95" i="2" s="1"/>
  <c r="K82" i="1"/>
  <c r="K79" i="2" s="1"/>
  <c r="K66" i="1"/>
  <c r="K63" i="2" s="1"/>
  <c r="K50" i="1"/>
  <c r="K47" i="2" s="1"/>
  <c r="K34" i="1"/>
  <c r="K31" i="2" s="1"/>
  <c r="K129" i="1"/>
  <c r="K126" i="2" s="1"/>
  <c r="K113" i="1"/>
  <c r="K110" i="2" s="1"/>
  <c r="K97" i="1"/>
  <c r="K81" i="1"/>
  <c r="K78" i="2" s="1"/>
  <c r="K65" i="1"/>
  <c r="K49" i="1"/>
  <c r="K46" i="2" s="1"/>
  <c r="K33" i="1"/>
  <c r="K127" i="1"/>
  <c r="K124" i="2" s="1"/>
  <c r="K111" i="1"/>
  <c r="K108" i="2" s="1"/>
  <c r="K95" i="1"/>
  <c r="K92" i="2" s="1"/>
  <c r="K79" i="1"/>
  <c r="K76" i="2" s="1"/>
  <c r="K63" i="1"/>
  <c r="K60" i="2" s="1"/>
  <c r="K47" i="1"/>
  <c r="K44" i="2" s="1"/>
  <c r="K31" i="1"/>
  <c r="K28" i="2" s="1"/>
  <c r="BL67" i="1"/>
  <c r="BM67" i="1" s="1"/>
  <c r="D448" i="2" s="1"/>
  <c r="BL50" i="1"/>
  <c r="C431" i="2" s="1"/>
  <c r="BL29" i="1"/>
  <c r="C410" i="2" s="1"/>
  <c r="BL70" i="1"/>
  <c r="C451" i="2" s="1"/>
  <c r="BL126" i="1"/>
  <c r="BP50" i="1"/>
  <c r="G431" i="2" s="1"/>
  <c r="V106" i="1"/>
  <c r="K231" i="2" s="1"/>
  <c r="X45" i="1"/>
  <c r="M170" i="2" s="1"/>
  <c r="R68" i="1"/>
  <c r="G193" i="2" s="1"/>
  <c r="BB21" i="1"/>
  <c r="D274" i="2" s="1"/>
  <c r="BC27" i="1"/>
  <c r="E280" i="2" s="1"/>
  <c r="BB39" i="1"/>
  <c r="D292" i="2" s="1"/>
  <c r="BD58" i="1"/>
  <c r="F311" i="2" s="1"/>
  <c r="BE77" i="1"/>
  <c r="G330" i="2" s="1"/>
  <c r="BF97" i="1"/>
  <c r="H350" i="2" s="1"/>
  <c r="BC118" i="1"/>
  <c r="E371" i="2" s="1"/>
  <c r="X77" i="1"/>
  <c r="M202" i="2" s="1"/>
  <c r="X30" i="1"/>
  <c r="M155" i="2" s="1"/>
  <c r="BA32" i="1"/>
  <c r="C285" i="2" s="1"/>
  <c r="P64" i="1"/>
  <c r="E189" i="2" s="1"/>
  <c r="BF21" i="1"/>
  <c r="H274" i="2" s="1"/>
  <c r="BC29" i="1"/>
  <c r="E282" i="2" s="1"/>
  <c r="BD39" i="1"/>
  <c r="F292" i="2" s="1"/>
  <c r="BC50" i="1"/>
  <c r="E303" i="2" s="1"/>
  <c r="BC62" i="1"/>
  <c r="E315" i="2" s="1"/>
  <c r="BB79" i="1"/>
  <c r="D332" i="2" s="1"/>
  <c r="BC90" i="1"/>
  <c r="E343" i="2" s="1"/>
  <c r="BC101" i="1"/>
  <c r="E354" i="2" s="1"/>
  <c r="BF83" i="1"/>
  <c r="H336" i="2" s="1"/>
  <c r="BC99" i="1"/>
  <c r="E352" i="2" s="1"/>
  <c r="X19" i="1"/>
  <c r="M144" i="2" s="1"/>
  <c r="X74" i="1"/>
  <c r="M199" i="2" s="1"/>
  <c r="X27" i="1"/>
  <c r="M152" i="2" s="1"/>
  <c r="Q124" i="1"/>
  <c r="F249" i="2" s="1"/>
  <c r="BD29" i="1"/>
  <c r="F282" i="2" s="1"/>
  <c r="BF39" i="1"/>
  <c r="H292" i="2" s="1"/>
  <c r="BE50" i="1"/>
  <c r="G303" i="2" s="1"/>
  <c r="BD79" i="1"/>
  <c r="F332" i="2" s="1"/>
  <c r="BB105" i="1"/>
  <c r="D358" i="2" s="1"/>
  <c r="BD125" i="1"/>
  <c r="F378" i="2" s="1"/>
  <c r="X69" i="1"/>
  <c r="M194" i="2" s="1"/>
  <c r="X23" i="1"/>
  <c r="M148" i="2" s="1"/>
  <c r="S48" i="1"/>
  <c r="H173" i="2" s="1"/>
  <c r="BD22" i="1"/>
  <c r="F275" i="2" s="1"/>
  <c r="BE29" i="1"/>
  <c r="G282" i="2" s="1"/>
  <c r="BE41" i="1"/>
  <c r="G294" i="2" s="1"/>
  <c r="BB65" i="1"/>
  <c r="D318" i="2" s="1"/>
  <c r="BE79" i="1"/>
  <c r="G332" i="2" s="1"/>
  <c r="BB91" i="1"/>
  <c r="D344" i="2" s="1"/>
  <c r="BD105" i="1"/>
  <c r="F358" i="2" s="1"/>
  <c r="BC126" i="1"/>
  <c r="E379" i="2" s="1"/>
  <c r="E132" i="1"/>
  <c r="E129" i="2" s="1"/>
  <c r="X130" i="1"/>
  <c r="M255" i="2" s="1"/>
  <c r="X67" i="1"/>
  <c r="M192" i="2" s="1"/>
  <c r="BA44" i="1"/>
  <c r="C297" i="2" s="1"/>
  <c r="S120" i="1"/>
  <c r="H245" i="2" s="1"/>
  <c r="BE22" i="1"/>
  <c r="G275" i="2" s="1"/>
  <c r="BB31" i="1"/>
  <c r="D284" i="2" s="1"/>
  <c r="BB51" i="1"/>
  <c r="D304" i="2" s="1"/>
  <c r="BC65" i="1"/>
  <c r="E318" i="2" s="1"/>
  <c r="BF79" i="1"/>
  <c r="H332" i="2" s="1"/>
  <c r="BC131" i="1"/>
  <c r="E384" i="2" s="1"/>
  <c r="X123" i="1"/>
  <c r="M248" i="2" s="1"/>
  <c r="X59" i="1"/>
  <c r="M184" i="2" s="1"/>
  <c r="R116" i="1"/>
  <c r="G241" i="2" s="1"/>
  <c r="Q28" i="1"/>
  <c r="F153" i="2" s="1"/>
  <c r="BB25" i="1"/>
  <c r="D278" i="2" s="1"/>
  <c r="BB33" i="1"/>
  <c r="D286" i="2" s="1"/>
  <c r="BE43" i="1"/>
  <c r="G296" i="2" s="1"/>
  <c r="BC54" i="1"/>
  <c r="E307" i="2" s="1"/>
  <c r="BE65" i="1"/>
  <c r="G318" i="2" s="1"/>
  <c r="BD82" i="1"/>
  <c r="F335" i="2" s="1"/>
  <c r="BB94" i="1"/>
  <c r="D347" i="2" s="1"/>
  <c r="BC111" i="1"/>
  <c r="E364" i="2" s="1"/>
  <c r="BC19" i="1"/>
  <c r="E272" i="2" s="1"/>
  <c r="BC51" i="1"/>
  <c r="E304" i="2" s="1"/>
  <c r="X119" i="1"/>
  <c r="M244" i="2" s="1"/>
  <c r="X58" i="1"/>
  <c r="M183" i="2" s="1"/>
  <c r="R24" i="1"/>
  <c r="G149" i="2" s="1"/>
  <c r="BD25" i="1"/>
  <c r="F278" i="2" s="1"/>
  <c r="BD33" i="1"/>
  <c r="F286" i="2" s="1"/>
  <c r="BF43" i="1"/>
  <c r="H296" i="2" s="1"/>
  <c r="BB69" i="1"/>
  <c r="D322" i="2" s="1"/>
  <c r="BE82" i="1"/>
  <c r="G335" i="2" s="1"/>
  <c r="BC94" i="1"/>
  <c r="E347" i="2" s="1"/>
  <c r="BD111" i="1"/>
  <c r="F364" i="2" s="1"/>
  <c r="H44" i="1"/>
  <c r="H41" i="2" s="1"/>
  <c r="X118" i="1"/>
  <c r="M243" i="2" s="1"/>
  <c r="X54" i="1"/>
  <c r="M179" i="2" s="1"/>
  <c r="BA134" i="1"/>
  <c r="C387" i="2" s="1"/>
  <c r="R104" i="1"/>
  <c r="G229" i="2" s="1"/>
  <c r="R20" i="1"/>
  <c r="G145" i="2" s="1"/>
  <c r="BD35" i="1"/>
  <c r="F288" i="2" s="1"/>
  <c r="BC46" i="1"/>
  <c r="E299" i="2" s="1"/>
  <c r="BB55" i="1"/>
  <c r="D308" i="2" s="1"/>
  <c r="BD69" i="1"/>
  <c r="F322" i="2" s="1"/>
  <c r="BB83" i="1"/>
  <c r="D336" i="2" s="1"/>
  <c r="BD94" i="1"/>
  <c r="F347" i="2" s="1"/>
  <c r="BF111" i="1"/>
  <c r="H364" i="2" s="1"/>
  <c r="U19" i="1"/>
  <c r="J144" i="2" s="1"/>
  <c r="U31" i="1"/>
  <c r="J156" i="2" s="1"/>
  <c r="U25" i="1"/>
  <c r="J150" i="2" s="1"/>
  <c r="U30" i="1"/>
  <c r="J155" i="2" s="1"/>
  <c r="U59" i="1"/>
  <c r="J184" i="2" s="1"/>
  <c r="U65" i="1"/>
  <c r="J190" i="2" s="1"/>
  <c r="U86" i="1"/>
  <c r="J211" i="2" s="1"/>
  <c r="U115" i="1"/>
  <c r="J240" i="2" s="1"/>
  <c r="U127" i="1"/>
  <c r="J252" i="2" s="1"/>
  <c r="U26" i="1"/>
  <c r="J151" i="2" s="1"/>
  <c r="U61" i="1"/>
  <c r="J186" i="2" s="1"/>
  <c r="U66" i="1"/>
  <c r="J191" i="2" s="1"/>
  <c r="U55" i="1"/>
  <c r="J180" i="2" s="1"/>
  <c r="U33" i="1"/>
  <c r="J158" i="2" s="1"/>
  <c r="U50" i="1"/>
  <c r="J175" i="2" s="1"/>
  <c r="U73" i="1"/>
  <c r="J198" i="2" s="1"/>
  <c r="U78" i="1"/>
  <c r="J203" i="2" s="1"/>
  <c r="U63" i="1"/>
  <c r="J188" i="2" s="1"/>
  <c r="U34" i="1"/>
  <c r="J159" i="2" s="1"/>
  <c r="U41" i="1"/>
  <c r="J166" i="2" s="1"/>
  <c r="U49" i="1"/>
  <c r="J174" i="2" s="1"/>
  <c r="U57" i="1"/>
  <c r="J182" i="2" s="1"/>
  <c r="U71" i="1"/>
  <c r="J196" i="2" s="1"/>
  <c r="U98" i="1"/>
  <c r="J223" i="2" s="1"/>
  <c r="U17" i="1"/>
  <c r="J142" i="2" s="1"/>
  <c r="U15" i="1"/>
  <c r="J140" i="2" s="1"/>
  <c r="U110" i="1"/>
  <c r="J235" i="2" s="1"/>
  <c r="U122" i="1"/>
  <c r="J247" i="2" s="1"/>
  <c r="U43" i="1"/>
  <c r="J168" i="2" s="1"/>
  <c r="U81" i="1"/>
  <c r="J206" i="2" s="1"/>
  <c r="U94" i="1"/>
  <c r="J219" i="2" s="1"/>
  <c r="U95" i="1"/>
  <c r="J220" i="2" s="1"/>
  <c r="U113" i="1"/>
  <c r="J238" i="2" s="1"/>
  <c r="U39" i="1"/>
  <c r="J164" i="2" s="1"/>
  <c r="U77" i="1"/>
  <c r="J202" i="2" s="1"/>
  <c r="U109" i="1"/>
  <c r="J234" i="2" s="1"/>
  <c r="U121" i="1"/>
  <c r="J246" i="2" s="1"/>
  <c r="U27" i="1"/>
  <c r="J152" i="2" s="1"/>
  <c r="U42" i="1"/>
  <c r="J167" i="2" s="1"/>
  <c r="U58" i="1"/>
  <c r="J183" i="2" s="1"/>
  <c r="U93" i="1"/>
  <c r="J218" i="2" s="1"/>
  <c r="U105" i="1"/>
  <c r="J230" i="2" s="1"/>
  <c r="U117" i="1"/>
  <c r="J242" i="2" s="1"/>
  <c r="U21" i="1"/>
  <c r="J146" i="2" s="1"/>
  <c r="U74" i="1"/>
  <c r="J199" i="2" s="1"/>
  <c r="U87" i="1"/>
  <c r="J212" i="2" s="1"/>
  <c r="U118" i="1"/>
  <c r="J243" i="2" s="1"/>
  <c r="U129" i="1"/>
  <c r="J254" i="2" s="1"/>
  <c r="U89" i="1"/>
  <c r="J214" i="2" s="1"/>
  <c r="U101" i="1"/>
  <c r="J226" i="2" s="1"/>
  <c r="U97" i="1"/>
  <c r="J222" i="2" s="1"/>
  <c r="U70" i="1"/>
  <c r="J195" i="2" s="1"/>
  <c r="U85" i="1"/>
  <c r="J210" i="2" s="1"/>
  <c r="U126" i="1"/>
  <c r="J251" i="2" s="1"/>
  <c r="U35" i="1"/>
  <c r="J160" i="2" s="1"/>
  <c r="U99" i="1"/>
  <c r="J224" i="2" s="1"/>
  <c r="U106" i="1"/>
  <c r="J231" i="2" s="1"/>
  <c r="U111" i="1"/>
  <c r="J236" i="2" s="1"/>
  <c r="U18" i="1"/>
  <c r="J143" i="2" s="1"/>
  <c r="U13" i="1"/>
  <c r="J138" i="2" s="1"/>
  <c r="U51" i="1"/>
  <c r="J176" i="2" s="1"/>
  <c r="U123" i="1"/>
  <c r="J248" i="2" s="1"/>
  <c r="U130" i="1"/>
  <c r="J255" i="2" s="1"/>
  <c r="U131" i="1"/>
  <c r="J256" i="2" s="1"/>
  <c r="U67" i="1"/>
  <c r="J192" i="2" s="1"/>
  <c r="U22" i="1"/>
  <c r="J147" i="2" s="1"/>
  <c r="U29" i="1"/>
  <c r="J154" i="2" s="1"/>
  <c r="U37" i="1"/>
  <c r="J162" i="2" s="1"/>
  <c r="U45" i="1"/>
  <c r="J170" i="2" s="1"/>
  <c r="U82" i="1"/>
  <c r="J207" i="2" s="1"/>
  <c r="U103" i="1"/>
  <c r="J228" i="2" s="1"/>
  <c r="U54" i="1"/>
  <c r="J179" i="2" s="1"/>
  <c r="U102" i="1"/>
  <c r="J227" i="2" s="1"/>
  <c r="U14" i="1"/>
  <c r="J139" i="2" s="1"/>
  <c r="U79" i="1"/>
  <c r="J204" i="2" s="1"/>
  <c r="U90" i="1"/>
  <c r="J215" i="2" s="1"/>
  <c r="U114" i="1"/>
  <c r="J239" i="2" s="1"/>
  <c r="U47" i="1"/>
  <c r="J172" i="2" s="1"/>
  <c r="U38" i="1"/>
  <c r="J163" i="2" s="1"/>
  <c r="U46" i="1"/>
  <c r="J171" i="2" s="1"/>
  <c r="U53" i="1"/>
  <c r="J178" i="2" s="1"/>
  <c r="U69" i="1"/>
  <c r="J194" i="2" s="1"/>
  <c r="U75" i="1"/>
  <c r="J200" i="2" s="1"/>
  <c r="U83" i="1"/>
  <c r="J208" i="2" s="1"/>
  <c r="U107" i="1"/>
  <c r="J232" i="2" s="1"/>
  <c r="U119" i="1"/>
  <c r="J244" i="2" s="1"/>
  <c r="U125" i="1"/>
  <c r="J250" i="2" s="1"/>
  <c r="U91" i="1"/>
  <c r="J216" i="2" s="1"/>
  <c r="U23" i="1"/>
  <c r="J148" i="2" s="1"/>
  <c r="U62" i="1"/>
  <c r="J187" i="2" s="1"/>
  <c r="BC32" i="1"/>
  <c r="E285" i="2" s="1"/>
  <c r="BF44" i="1"/>
  <c r="H297" i="2" s="1"/>
  <c r="BE44" i="1"/>
  <c r="G297" i="2" s="1"/>
  <c r="W93" i="1"/>
  <c r="L218" i="2" s="1"/>
  <c r="W105" i="1"/>
  <c r="L230" i="2" s="1"/>
  <c r="W47" i="1"/>
  <c r="L172" i="2" s="1"/>
  <c r="W53" i="1"/>
  <c r="L178" i="2" s="1"/>
  <c r="W70" i="1"/>
  <c r="L195" i="2" s="1"/>
  <c r="W75" i="1"/>
  <c r="L200" i="2" s="1"/>
  <c r="W33" i="1"/>
  <c r="L158" i="2" s="1"/>
  <c r="W45" i="1"/>
  <c r="L170" i="2" s="1"/>
  <c r="W31" i="1"/>
  <c r="L156" i="2" s="1"/>
  <c r="W49" i="1"/>
  <c r="L174" i="2" s="1"/>
  <c r="W54" i="1"/>
  <c r="L179" i="2" s="1"/>
  <c r="W71" i="1"/>
  <c r="L196" i="2" s="1"/>
  <c r="W77" i="1"/>
  <c r="L202" i="2" s="1"/>
  <c r="W129" i="1"/>
  <c r="L254" i="2" s="1"/>
  <c r="W57" i="1"/>
  <c r="L182" i="2" s="1"/>
  <c r="W14" i="1"/>
  <c r="L139" i="2" s="1"/>
  <c r="W38" i="1"/>
  <c r="L163" i="2" s="1"/>
  <c r="W55" i="1"/>
  <c r="L180" i="2" s="1"/>
  <c r="W94" i="1"/>
  <c r="L219" i="2" s="1"/>
  <c r="W110" i="1"/>
  <c r="L235" i="2" s="1"/>
  <c r="W25" i="1"/>
  <c r="L150" i="2" s="1"/>
  <c r="W78" i="1"/>
  <c r="L203" i="2" s="1"/>
  <c r="W109" i="1"/>
  <c r="L234" i="2" s="1"/>
  <c r="W121" i="1"/>
  <c r="L246" i="2" s="1"/>
  <c r="W63" i="1"/>
  <c r="L188" i="2" s="1"/>
  <c r="W85" i="1"/>
  <c r="L210" i="2" s="1"/>
  <c r="W91" i="1"/>
  <c r="L216" i="2" s="1"/>
  <c r="W103" i="1"/>
  <c r="L228" i="2" s="1"/>
  <c r="W115" i="1"/>
  <c r="L240" i="2" s="1"/>
  <c r="W126" i="1"/>
  <c r="L251" i="2" s="1"/>
  <c r="W26" i="1"/>
  <c r="L151" i="2" s="1"/>
  <c r="W34" i="1"/>
  <c r="L159" i="2" s="1"/>
  <c r="W41" i="1"/>
  <c r="L166" i="2" s="1"/>
  <c r="W79" i="1"/>
  <c r="L204" i="2" s="1"/>
  <c r="W98" i="1"/>
  <c r="L223" i="2" s="1"/>
  <c r="W17" i="1"/>
  <c r="L142" i="2" s="1"/>
  <c r="W15" i="1"/>
  <c r="L140" i="2" s="1"/>
  <c r="W66" i="1"/>
  <c r="L191" i="2" s="1"/>
  <c r="W82" i="1"/>
  <c r="L207" i="2" s="1"/>
  <c r="W62" i="1"/>
  <c r="L187" i="2" s="1"/>
  <c r="W90" i="1"/>
  <c r="L215" i="2" s="1"/>
  <c r="W131" i="1"/>
  <c r="L256" i="2" s="1"/>
  <c r="W50" i="1"/>
  <c r="L175" i="2" s="1"/>
  <c r="W65" i="1"/>
  <c r="L190" i="2" s="1"/>
  <c r="W73" i="1"/>
  <c r="L198" i="2" s="1"/>
  <c r="W86" i="1"/>
  <c r="L211" i="2" s="1"/>
  <c r="W122" i="1"/>
  <c r="L247" i="2" s="1"/>
  <c r="W127" i="1"/>
  <c r="L252" i="2" s="1"/>
  <c r="W99" i="1"/>
  <c r="L224" i="2" s="1"/>
  <c r="W111" i="1"/>
  <c r="L236" i="2" s="1"/>
  <c r="W22" i="1"/>
  <c r="L147" i="2" s="1"/>
  <c r="W97" i="1"/>
  <c r="L222" i="2" s="1"/>
  <c r="W114" i="1"/>
  <c r="L239" i="2" s="1"/>
  <c r="W21" i="1"/>
  <c r="L146" i="2" s="1"/>
  <c r="W27" i="1"/>
  <c r="L152" i="2" s="1"/>
  <c r="W42" i="1"/>
  <c r="L167" i="2" s="1"/>
  <c r="W58" i="1"/>
  <c r="L183" i="2" s="1"/>
  <c r="W35" i="1"/>
  <c r="L160" i="2" s="1"/>
  <c r="W43" i="1"/>
  <c r="L168" i="2" s="1"/>
  <c r="W18" i="1"/>
  <c r="L143" i="2" s="1"/>
  <c r="W29" i="1"/>
  <c r="L154" i="2" s="1"/>
  <c r="W51" i="1"/>
  <c r="L176" i="2" s="1"/>
  <c r="W59" i="1"/>
  <c r="L184" i="2" s="1"/>
  <c r="W67" i="1"/>
  <c r="L192" i="2" s="1"/>
  <c r="W74" i="1"/>
  <c r="L199" i="2" s="1"/>
  <c r="W87" i="1"/>
  <c r="L212" i="2" s="1"/>
  <c r="W106" i="1"/>
  <c r="L231" i="2" s="1"/>
  <c r="W118" i="1"/>
  <c r="L243" i="2" s="1"/>
  <c r="W123" i="1"/>
  <c r="L248" i="2" s="1"/>
  <c r="W13" i="1"/>
  <c r="L138" i="2" s="1"/>
  <c r="W37" i="1"/>
  <c r="L162" i="2" s="1"/>
  <c r="W23" i="1"/>
  <c r="L148" i="2" s="1"/>
  <c r="W117" i="1"/>
  <c r="L242" i="2" s="1"/>
  <c r="W39" i="1"/>
  <c r="L164" i="2" s="1"/>
  <c r="W102" i="1"/>
  <c r="L227" i="2" s="1"/>
  <c r="W81" i="1"/>
  <c r="L206" i="2" s="1"/>
  <c r="W61" i="1"/>
  <c r="L186" i="2" s="1"/>
  <c r="W89" i="1"/>
  <c r="L214" i="2" s="1"/>
  <c r="W95" i="1"/>
  <c r="L220" i="2" s="1"/>
  <c r="W101" i="1"/>
  <c r="L226" i="2" s="1"/>
  <c r="W113" i="1"/>
  <c r="L238" i="2" s="1"/>
  <c r="W130" i="1"/>
  <c r="L255" i="2" s="1"/>
  <c r="W19" i="1"/>
  <c r="L144" i="2" s="1"/>
  <c r="W30" i="1"/>
  <c r="L155" i="2" s="1"/>
  <c r="W46" i="1"/>
  <c r="L171" i="2" s="1"/>
  <c r="W69" i="1"/>
  <c r="L194" i="2" s="1"/>
  <c r="W83" i="1"/>
  <c r="L208" i="2" s="1"/>
  <c r="W107" i="1"/>
  <c r="L232" i="2" s="1"/>
  <c r="W119" i="1"/>
  <c r="L244" i="2" s="1"/>
  <c r="W125" i="1"/>
  <c r="L250" i="2" s="1"/>
  <c r="O40" i="1"/>
  <c r="D165" i="2" s="1"/>
  <c r="P40" i="1"/>
  <c r="E165" i="2" s="1"/>
  <c r="R40" i="1"/>
  <c r="G165" i="2" s="1"/>
  <c r="S40" i="1"/>
  <c r="H165" i="2" s="1"/>
  <c r="O88" i="1"/>
  <c r="D213" i="2" s="1"/>
  <c r="P88" i="1"/>
  <c r="E213" i="2" s="1"/>
  <c r="R88" i="1"/>
  <c r="G213" i="2" s="1"/>
  <c r="S88" i="1"/>
  <c r="H213" i="2" s="1"/>
  <c r="X113" i="1"/>
  <c r="M238" i="2" s="1"/>
  <c r="X101" i="1"/>
  <c r="M226" i="2" s="1"/>
  <c r="X95" i="1"/>
  <c r="M220" i="2" s="1"/>
  <c r="X89" i="1"/>
  <c r="M214" i="2" s="1"/>
  <c r="X75" i="1"/>
  <c r="M200" i="2" s="1"/>
  <c r="X53" i="1"/>
  <c r="M178" i="2" s="1"/>
  <c r="X38" i="1"/>
  <c r="M163" i="2" s="1"/>
  <c r="BE130" i="1"/>
  <c r="G383" i="2" s="1"/>
  <c r="BC130" i="1"/>
  <c r="E383" i="2" s="1"/>
  <c r="BD130" i="1"/>
  <c r="F383" i="2" s="1"/>
  <c r="BC115" i="1"/>
  <c r="E368" i="2" s="1"/>
  <c r="BB115" i="1"/>
  <c r="D368" i="2" s="1"/>
  <c r="BA88" i="1"/>
  <c r="C341" i="2" s="1"/>
  <c r="BD86" i="1"/>
  <c r="F339" i="2" s="1"/>
  <c r="BB86" i="1"/>
  <c r="D339" i="2" s="1"/>
  <c r="BC86" i="1"/>
  <c r="E339" i="2" s="1"/>
  <c r="P104" i="1"/>
  <c r="E229" i="2" s="1"/>
  <c r="Q84" i="1"/>
  <c r="F209" i="2" s="1"/>
  <c r="R64" i="1"/>
  <c r="G189" i="2" s="1"/>
  <c r="BE19" i="1"/>
  <c r="G272" i="2" s="1"/>
  <c r="BF57" i="1"/>
  <c r="H310" i="2" s="1"/>
  <c r="BD115" i="1"/>
  <c r="F368" i="2" s="1"/>
  <c r="BB123" i="1"/>
  <c r="D376" i="2" s="1"/>
  <c r="V39" i="1"/>
  <c r="K164" i="2" s="1"/>
  <c r="V83" i="1"/>
  <c r="K208" i="2" s="1"/>
  <c r="V99" i="1"/>
  <c r="K224" i="2" s="1"/>
  <c r="O44" i="1"/>
  <c r="D169" i="2" s="1"/>
  <c r="O92" i="1"/>
  <c r="D217" i="2" s="1"/>
  <c r="X29" i="1"/>
  <c r="M154" i="2" s="1"/>
  <c r="BA132" i="1"/>
  <c r="C385" i="2" s="1"/>
  <c r="BE53" i="1"/>
  <c r="G306" i="2" s="1"/>
  <c r="BC53" i="1"/>
  <c r="E306" i="2" s="1"/>
  <c r="BB53" i="1"/>
  <c r="D306" i="2" s="1"/>
  <c r="BA56" i="1"/>
  <c r="C309" i="2" s="1"/>
  <c r="BA40" i="1"/>
  <c r="C293" i="2" s="1"/>
  <c r="BD38" i="1"/>
  <c r="F291" i="2" s="1"/>
  <c r="BB38" i="1"/>
  <c r="D291" i="2" s="1"/>
  <c r="BF38" i="1"/>
  <c r="H291" i="2" s="1"/>
  <c r="BE38" i="1"/>
  <c r="G291" i="2" s="1"/>
  <c r="BE23" i="1"/>
  <c r="G276" i="2" s="1"/>
  <c r="BC23" i="1"/>
  <c r="E276" i="2" s="1"/>
  <c r="BF23" i="1"/>
  <c r="H276" i="2" s="1"/>
  <c r="BD23" i="1"/>
  <c r="F276" i="2" s="1"/>
  <c r="Q64" i="1"/>
  <c r="F189" i="2" s="1"/>
  <c r="R44" i="1"/>
  <c r="G169" i="2" s="1"/>
  <c r="S24" i="1"/>
  <c r="H149" i="2" s="1"/>
  <c r="BE115" i="1"/>
  <c r="G368" i="2" s="1"/>
  <c r="P80" i="1"/>
  <c r="E205" i="2" s="1"/>
  <c r="Q80" i="1"/>
  <c r="F205" i="2" s="1"/>
  <c r="R80" i="1"/>
  <c r="G205" i="2" s="1"/>
  <c r="BA120" i="1"/>
  <c r="C373" i="2" s="1"/>
  <c r="BE117" i="1"/>
  <c r="G370" i="2" s="1"/>
  <c r="BC117" i="1"/>
  <c r="E370" i="2" s="1"/>
  <c r="BF117" i="1"/>
  <c r="H370" i="2" s="1"/>
  <c r="BD117" i="1"/>
  <c r="F370" i="2" s="1"/>
  <c r="BB117" i="1"/>
  <c r="D370" i="2" s="1"/>
  <c r="BE73" i="1"/>
  <c r="G326" i="2" s="1"/>
  <c r="BC73" i="1"/>
  <c r="E326" i="2" s="1"/>
  <c r="BF73" i="1"/>
  <c r="H326" i="2" s="1"/>
  <c r="BD73" i="1"/>
  <c r="F326" i="2" s="1"/>
  <c r="BB73" i="1"/>
  <c r="D326" i="2" s="1"/>
  <c r="R84" i="1"/>
  <c r="G209" i="2" s="1"/>
  <c r="BE71" i="1"/>
  <c r="G324" i="2" s="1"/>
  <c r="BC71" i="1"/>
  <c r="E324" i="2" s="1"/>
  <c r="BF71" i="1"/>
  <c r="H324" i="2" s="1"/>
  <c r="BB71" i="1"/>
  <c r="D324" i="2" s="1"/>
  <c r="D72" i="1"/>
  <c r="D69" i="2" s="1"/>
  <c r="O96" i="1"/>
  <c r="D221" i="2" s="1"/>
  <c r="Q96" i="1"/>
  <c r="F221" i="2" s="1"/>
  <c r="R96" i="1"/>
  <c r="G221" i="2" s="1"/>
  <c r="BF113" i="1"/>
  <c r="H366" i="2" s="1"/>
  <c r="BE113" i="1"/>
  <c r="G366" i="2" s="1"/>
  <c r="BD113" i="1"/>
  <c r="F366" i="2" s="1"/>
  <c r="BC113" i="1"/>
  <c r="E366" i="2" s="1"/>
  <c r="BB113" i="1"/>
  <c r="D366" i="2" s="1"/>
  <c r="E120" i="1"/>
  <c r="E117" i="2" s="1"/>
  <c r="BE89" i="1"/>
  <c r="G342" i="2" s="1"/>
  <c r="BC89" i="1"/>
  <c r="E342" i="2" s="1"/>
  <c r="BB89" i="1"/>
  <c r="D342" i="2" s="1"/>
  <c r="R36" i="1"/>
  <c r="G161" i="2" s="1"/>
  <c r="BE87" i="1"/>
  <c r="G340" i="2" s="1"/>
  <c r="BF87" i="1"/>
  <c r="H340" i="2" s="1"/>
  <c r="BD87" i="1"/>
  <c r="F340" i="2" s="1"/>
  <c r="S84" i="1"/>
  <c r="H209" i="2" s="1"/>
  <c r="D112" i="1"/>
  <c r="D109" i="2" s="1"/>
  <c r="BC127" i="1"/>
  <c r="E380" i="2" s="1"/>
  <c r="BF127" i="1"/>
  <c r="H380" i="2" s="1"/>
  <c r="BE127" i="1"/>
  <c r="G380" i="2" s="1"/>
  <c r="BD127" i="1"/>
  <c r="F380" i="2" s="1"/>
  <c r="BA100" i="1"/>
  <c r="C353" i="2" s="1"/>
  <c r="BD98" i="1"/>
  <c r="F351" i="2" s="1"/>
  <c r="BB98" i="1"/>
  <c r="D351" i="2" s="1"/>
  <c r="BF98" i="1"/>
  <c r="H351" i="2" s="1"/>
  <c r="BE98" i="1"/>
  <c r="G351" i="2" s="1"/>
  <c r="O84" i="1"/>
  <c r="D209" i="2" s="1"/>
  <c r="F100" i="1"/>
  <c r="F97" i="2" s="1"/>
  <c r="F52" i="1"/>
  <c r="F49" i="2" s="1"/>
  <c r="G120" i="1"/>
  <c r="G117" i="2" s="1"/>
  <c r="E104" i="1"/>
  <c r="E101" i="2" s="1"/>
  <c r="H68" i="1"/>
  <c r="H65" i="2" s="1"/>
  <c r="X35" i="1"/>
  <c r="M160" i="2" s="1"/>
  <c r="X41" i="1"/>
  <c r="M166" i="2" s="1"/>
  <c r="X81" i="1"/>
  <c r="M206" i="2" s="1"/>
  <c r="X37" i="1"/>
  <c r="M162" i="2" s="1"/>
  <c r="X42" i="1"/>
  <c r="M167" i="2" s="1"/>
  <c r="X82" i="1"/>
  <c r="M207" i="2" s="1"/>
  <c r="X21" i="1"/>
  <c r="M146" i="2" s="1"/>
  <c r="X26" i="1"/>
  <c r="M151" i="2" s="1"/>
  <c r="X43" i="1"/>
  <c r="M168" i="2" s="1"/>
  <c r="X61" i="1"/>
  <c r="M186" i="2" s="1"/>
  <c r="X66" i="1"/>
  <c r="M191" i="2" s="1"/>
  <c r="X87" i="1"/>
  <c r="M212" i="2" s="1"/>
  <c r="X105" i="1"/>
  <c r="M230" i="2" s="1"/>
  <c r="O52" i="1"/>
  <c r="D177" i="2" s="1"/>
  <c r="P52" i="1"/>
  <c r="E177" i="2" s="1"/>
  <c r="Q52" i="1"/>
  <c r="F177" i="2" s="1"/>
  <c r="O100" i="1"/>
  <c r="D225" i="2" s="1"/>
  <c r="P100" i="1"/>
  <c r="E225" i="2" s="1"/>
  <c r="Q100" i="1"/>
  <c r="F225" i="2" s="1"/>
  <c r="X18" i="1"/>
  <c r="M143" i="2" s="1"/>
  <c r="X129" i="1"/>
  <c r="M254" i="2" s="1"/>
  <c r="X111" i="1"/>
  <c r="M236" i="2" s="1"/>
  <c r="X99" i="1"/>
  <c r="M224" i="2" s="1"/>
  <c r="X94" i="1"/>
  <c r="M219" i="2" s="1"/>
  <c r="R100" i="1"/>
  <c r="G225" i="2" s="1"/>
  <c r="S80" i="1"/>
  <c r="H205" i="2" s="1"/>
  <c r="P44" i="1"/>
  <c r="E169" i="2" s="1"/>
  <c r="BE86" i="1"/>
  <c r="G339" i="2" s="1"/>
  <c r="BB101" i="1"/>
  <c r="D354" i="2" s="1"/>
  <c r="BF102" i="1"/>
  <c r="H355" i="2" s="1"/>
  <c r="BD102" i="1"/>
  <c r="F355" i="2" s="1"/>
  <c r="BB102" i="1"/>
  <c r="D355" i="2" s="1"/>
  <c r="BE102" i="1"/>
  <c r="G355" i="2" s="1"/>
  <c r="BC102" i="1"/>
  <c r="E355" i="2" s="1"/>
  <c r="D64" i="1"/>
  <c r="D61" i="2" s="1"/>
  <c r="BE49" i="1"/>
  <c r="G302" i="2" s="1"/>
  <c r="BC49" i="1"/>
  <c r="E302" i="2" s="1"/>
  <c r="BD49" i="1"/>
  <c r="F302" i="2" s="1"/>
  <c r="BB49" i="1"/>
  <c r="D302" i="2" s="1"/>
  <c r="D116" i="1"/>
  <c r="D113" i="2" s="1"/>
  <c r="H108" i="1"/>
  <c r="H105" i="2" s="1"/>
  <c r="D56" i="1"/>
  <c r="D53" i="2" s="1"/>
  <c r="H20" i="1"/>
  <c r="H17" i="2" s="1"/>
  <c r="O48" i="1"/>
  <c r="D173" i="2" s="1"/>
  <c r="Q48" i="1"/>
  <c r="F173" i="2" s="1"/>
  <c r="R48" i="1"/>
  <c r="G173" i="2" s="1"/>
  <c r="BC67" i="1"/>
  <c r="E320" i="2" s="1"/>
  <c r="BE67" i="1"/>
  <c r="G320" i="2" s="1"/>
  <c r="BD67" i="1"/>
  <c r="F320" i="2" s="1"/>
  <c r="F68" i="1"/>
  <c r="F65" i="2" s="1"/>
  <c r="Q56" i="1"/>
  <c r="F181" i="2" s="1"/>
  <c r="S56" i="1"/>
  <c r="H181" i="2" s="1"/>
  <c r="BE125" i="1"/>
  <c r="G378" i="2" s="1"/>
  <c r="BC125" i="1"/>
  <c r="E378" i="2" s="1"/>
  <c r="BB125" i="1"/>
  <c r="D378" i="2" s="1"/>
  <c r="BA128" i="1"/>
  <c r="C381" i="2" s="1"/>
  <c r="BD19" i="1"/>
  <c r="F272" i="2" s="1"/>
  <c r="BB19" i="1"/>
  <c r="D272" i="2" s="1"/>
  <c r="H116" i="1"/>
  <c r="H113" i="2" s="1"/>
  <c r="E68" i="1"/>
  <c r="E65" i="2" s="1"/>
  <c r="O60" i="1"/>
  <c r="D185" i="2" s="1"/>
  <c r="Q60" i="1"/>
  <c r="F185" i="2" s="1"/>
  <c r="R60" i="1"/>
  <c r="G185" i="2" s="1"/>
  <c r="S60" i="1"/>
  <c r="H185" i="2" s="1"/>
  <c r="O108" i="1"/>
  <c r="D233" i="2" s="1"/>
  <c r="Q108" i="1"/>
  <c r="F233" i="2" s="1"/>
  <c r="R108" i="1"/>
  <c r="G233" i="2" s="1"/>
  <c r="S108" i="1"/>
  <c r="H233" i="2" s="1"/>
  <c r="X127" i="1"/>
  <c r="M252" i="2" s="1"/>
  <c r="X122" i="1"/>
  <c r="M247" i="2" s="1"/>
  <c r="X117" i="1"/>
  <c r="M242" i="2" s="1"/>
  <c r="X93" i="1"/>
  <c r="M218" i="2" s="1"/>
  <c r="X86" i="1"/>
  <c r="M211" i="2" s="1"/>
  <c r="X73" i="1"/>
  <c r="M198" i="2" s="1"/>
  <c r="X65" i="1"/>
  <c r="M190" i="2" s="1"/>
  <c r="X50" i="1"/>
  <c r="M175" i="2" s="1"/>
  <c r="BE123" i="1"/>
  <c r="G376" i="2" s="1"/>
  <c r="BF123" i="1"/>
  <c r="H376" i="2" s="1"/>
  <c r="BD123" i="1"/>
  <c r="F376" i="2" s="1"/>
  <c r="BE109" i="1"/>
  <c r="G362" i="2" s="1"/>
  <c r="BC109" i="1"/>
  <c r="E362" i="2" s="1"/>
  <c r="BF109" i="1"/>
  <c r="H362" i="2" s="1"/>
  <c r="BD109" i="1"/>
  <c r="F362" i="2" s="1"/>
  <c r="BB109" i="1"/>
  <c r="D362" i="2" s="1"/>
  <c r="BE63" i="1"/>
  <c r="G316" i="2" s="1"/>
  <c r="BF63" i="1"/>
  <c r="H316" i="2" s="1"/>
  <c r="BD63" i="1"/>
  <c r="F316" i="2" s="1"/>
  <c r="BB63" i="1"/>
  <c r="D316" i="2" s="1"/>
  <c r="P96" i="1"/>
  <c r="E221" i="2" s="1"/>
  <c r="Q76" i="1"/>
  <c r="F201" i="2" s="1"/>
  <c r="R56" i="1"/>
  <c r="G181" i="2" s="1"/>
  <c r="S36" i="1"/>
  <c r="H161" i="2" s="1"/>
  <c r="BD53" i="1"/>
  <c r="F306" i="2" s="1"/>
  <c r="BF67" i="1"/>
  <c r="H320" i="2" s="1"/>
  <c r="BB87" i="1"/>
  <c r="D340" i="2" s="1"/>
  <c r="BD101" i="1"/>
  <c r="F354" i="2" s="1"/>
  <c r="D24" i="1"/>
  <c r="D21" i="2" s="1"/>
  <c r="P128" i="1"/>
  <c r="E253" i="2" s="1"/>
  <c r="Q128" i="1"/>
  <c r="F253" i="2" s="1"/>
  <c r="R128" i="1"/>
  <c r="G253" i="2" s="1"/>
  <c r="BC103" i="1"/>
  <c r="E356" i="2" s="1"/>
  <c r="BE103" i="1"/>
  <c r="G356" i="2" s="1"/>
  <c r="BD103" i="1"/>
  <c r="F356" i="2" s="1"/>
  <c r="BB103" i="1"/>
  <c r="D356" i="2" s="1"/>
  <c r="Q132" i="1"/>
  <c r="F257" i="2" s="1"/>
  <c r="BF131" i="1"/>
  <c r="H384" i="2" s="1"/>
  <c r="BE131" i="1"/>
  <c r="G384" i="2" s="1"/>
  <c r="H60" i="1"/>
  <c r="H57" i="2" s="1"/>
  <c r="D104" i="1"/>
  <c r="D101" i="2" s="1"/>
  <c r="E96" i="1"/>
  <c r="E93" i="2" s="1"/>
  <c r="D96" i="1"/>
  <c r="D93" i="2" s="1"/>
  <c r="BE95" i="1"/>
  <c r="G348" i="2" s="1"/>
  <c r="BC95" i="1"/>
  <c r="E348" i="2" s="1"/>
  <c r="BD95" i="1"/>
  <c r="F348" i="2" s="1"/>
  <c r="BB95" i="1"/>
  <c r="D348" i="2" s="1"/>
  <c r="BA68" i="1"/>
  <c r="C321" i="2" s="1"/>
  <c r="O80" i="1"/>
  <c r="D205" i="2" s="1"/>
  <c r="Q40" i="1"/>
  <c r="F165" i="2" s="1"/>
  <c r="BB67" i="1"/>
  <c r="D320" i="2" s="1"/>
  <c r="D44" i="1"/>
  <c r="D41" i="2" s="1"/>
  <c r="H92" i="1"/>
  <c r="H89" i="2" s="1"/>
  <c r="D88" i="1"/>
  <c r="D85" i="2" s="1"/>
  <c r="D40" i="1"/>
  <c r="D37" i="2" s="1"/>
  <c r="F116" i="1"/>
  <c r="F113" i="2" s="1"/>
  <c r="F92" i="1"/>
  <c r="F89" i="2" s="1"/>
  <c r="H64" i="1"/>
  <c r="H61" i="2" s="1"/>
  <c r="O16" i="1"/>
  <c r="D141" i="2" s="1"/>
  <c r="S64" i="1"/>
  <c r="H189" i="2" s="1"/>
  <c r="S112" i="1"/>
  <c r="H237" i="2" s="1"/>
  <c r="X15" i="1"/>
  <c r="M140" i="2" s="1"/>
  <c r="X17" i="1"/>
  <c r="M142" i="2" s="1"/>
  <c r="X110" i="1"/>
  <c r="M235" i="2" s="1"/>
  <c r="X98" i="1"/>
  <c r="M223" i="2" s="1"/>
  <c r="X79" i="1"/>
  <c r="M204" i="2" s="1"/>
  <c r="X34" i="1"/>
  <c r="M159" i="2" s="1"/>
  <c r="BF78" i="1"/>
  <c r="H331" i="2" s="1"/>
  <c r="BD78" i="1"/>
  <c r="F331" i="2" s="1"/>
  <c r="BB78" i="1"/>
  <c r="D331" i="2" s="1"/>
  <c r="BC78" i="1"/>
  <c r="E331" i="2" s="1"/>
  <c r="BA80" i="1"/>
  <c r="C333" i="2" s="1"/>
  <c r="BF46" i="1"/>
  <c r="H299" i="2" s="1"/>
  <c r="BD46" i="1"/>
  <c r="F299" i="2" s="1"/>
  <c r="BB46" i="1"/>
  <c r="D299" i="2" s="1"/>
  <c r="S132" i="1"/>
  <c r="H257" i="2" s="1"/>
  <c r="R112" i="1"/>
  <c r="G237" i="2" s="1"/>
  <c r="S92" i="1"/>
  <c r="H217" i="2" s="1"/>
  <c r="P56" i="1"/>
  <c r="E181" i="2" s="1"/>
  <c r="Q36" i="1"/>
  <c r="F161" i="2" s="1"/>
  <c r="BC17" i="1"/>
  <c r="E270" i="2" s="1"/>
  <c r="BF53" i="1"/>
  <c r="H306" i="2" s="1"/>
  <c r="BB75" i="1"/>
  <c r="D328" i="2" s="1"/>
  <c r="BC87" i="1"/>
  <c r="E340" i="2" s="1"/>
  <c r="BE101" i="1"/>
  <c r="G354" i="2" s="1"/>
  <c r="BB119" i="1"/>
  <c r="D372" i="2" s="1"/>
  <c r="BB127" i="1"/>
  <c r="D380" i="2" s="1"/>
  <c r="E72" i="1"/>
  <c r="E69" i="2" s="1"/>
  <c r="P32" i="1"/>
  <c r="E157" i="2" s="1"/>
  <c r="Q32" i="1"/>
  <c r="F157" i="2" s="1"/>
  <c r="R32" i="1"/>
  <c r="G157" i="2" s="1"/>
  <c r="BA60" i="1"/>
  <c r="C313" i="2" s="1"/>
  <c r="BE57" i="1"/>
  <c r="G310" i="2" s="1"/>
  <c r="BC57" i="1"/>
  <c r="E310" i="2" s="1"/>
  <c r="BD57" i="1"/>
  <c r="F310" i="2" s="1"/>
  <c r="O128" i="1"/>
  <c r="D253" i="2" s="1"/>
  <c r="O32" i="1"/>
  <c r="D157" i="2" s="1"/>
  <c r="BF116" i="1"/>
  <c r="H369" i="2" s="1"/>
  <c r="BD116" i="1"/>
  <c r="F369" i="2" s="1"/>
  <c r="BE116" i="1"/>
  <c r="G369" i="2" s="1"/>
  <c r="BC116" i="1"/>
  <c r="E369" i="2" s="1"/>
  <c r="E48" i="1"/>
  <c r="E45" i="2" s="1"/>
  <c r="D120" i="1"/>
  <c r="D117" i="2" s="1"/>
  <c r="Q104" i="1"/>
  <c r="F229" i="2" s="1"/>
  <c r="S104" i="1"/>
  <c r="H229" i="2" s="1"/>
  <c r="BA112" i="1"/>
  <c r="C365" i="2" s="1"/>
  <c r="BD110" i="1"/>
  <c r="F363" i="2" s="1"/>
  <c r="BB110" i="1"/>
  <c r="D363" i="2" s="1"/>
  <c r="BF110" i="1"/>
  <c r="H363" i="2" s="1"/>
  <c r="BE110" i="1"/>
  <c r="G363" i="2" s="1"/>
  <c r="BC110" i="1"/>
  <c r="E363" i="2" s="1"/>
  <c r="BA84" i="1"/>
  <c r="C337" i="2" s="1"/>
  <c r="BE81" i="1"/>
  <c r="G334" i="2" s="1"/>
  <c r="BC81" i="1"/>
  <c r="E334" i="2" s="1"/>
  <c r="BF81" i="1"/>
  <c r="H334" i="2" s="1"/>
  <c r="BB81" i="1"/>
  <c r="D334" i="2" s="1"/>
  <c r="BF34" i="1"/>
  <c r="H287" i="2" s="1"/>
  <c r="BE34" i="1"/>
  <c r="G287" i="2" s="1"/>
  <c r="BC34" i="1"/>
  <c r="E287" i="2" s="1"/>
  <c r="BB34" i="1"/>
  <c r="D287" i="2" s="1"/>
  <c r="S96" i="1"/>
  <c r="H221" i="2" s="1"/>
  <c r="E84" i="1"/>
  <c r="E81" i="2" s="1"/>
  <c r="E36" i="1"/>
  <c r="E33" i="2" s="1"/>
  <c r="E116" i="1"/>
  <c r="E113" i="2" s="1"/>
  <c r="E64" i="1"/>
  <c r="E61" i="2" s="1"/>
  <c r="D36" i="1"/>
  <c r="D33" i="2" s="1"/>
  <c r="P20" i="1"/>
  <c r="E145" i="2" s="1"/>
  <c r="Q20" i="1"/>
  <c r="F145" i="2" s="1"/>
  <c r="S20" i="1"/>
  <c r="H145" i="2" s="1"/>
  <c r="P68" i="1"/>
  <c r="E193" i="2" s="1"/>
  <c r="Q68" i="1"/>
  <c r="F193" i="2" s="1"/>
  <c r="S68" i="1"/>
  <c r="H193" i="2" s="1"/>
  <c r="P116" i="1"/>
  <c r="E241" i="2" s="1"/>
  <c r="Q116" i="1"/>
  <c r="F241" i="2" s="1"/>
  <c r="S116" i="1"/>
  <c r="H241" i="2" s="1"/>
  <c r="X126" i="1"/>
  <c r="M251" i="2" s="1"/>
  <c r="X115" i="1"/>
  <c r="M240" i="2" s="1"/>
  <c r="X103" i="1"/>
  <c r="M228" i="2" s="1"/>
  <c r="X91" i="1"/>
  <c r="M216" i="2" s="1"/>
  <c r="X85" i="1"/>
  <c r="M210" i="2" s="1"/>
  <c r="X71" i="1"/>
  <c r="M196" i="2" s="1"/>
  <c r="X63" i="1"/>
  <c r="M188" i="2" s="1"/>
  <c r="X57" i="1"/>
  <c r="M182" i="2" s="1"/>
  <c r="X49" i="1"/>
  <c r="M174" i="2" s="1"/>
  <c r="BE121" i="1"/>
  <c r="G374" i="2" s="1"/>
  <c r="BC121" i="1"/>
  <c r="E374" i="2" s="1"/>
  <c r="BD121" i="1"/>
  <c r="F374" i="2" s="1"/>
  <c r="BB121" i="1"/>
  <c r="D374" i="2" s="1"/>
  <c r="BF106" i="1"/>
  <c r="H359" i="2" s="1"/>
  <c r="BE106" i="1"/>
  <c r="G359" i="2" s="1"/>
  <c r="BD106" i="1"/>
  <c r="F359" i="2" s="1"/>
  <c r="BC106" i="1"/>
  <c r="E359" i="2" s="1"/>
  <c r="BB106" i="1"/>
  <c r="D359" i="2" s="1"/>
  <c r="BA92" i="1"/>
  <c r="C345" i="2" s="1"/>
  <c r="BE61" i="1"/>
  <c r="G314" i="2" s="1"/>
  <c r="BC61" i="1"/>
  <c r="E314" i="2" s="1"/>
  <c r="BA48" i="1"/>
  <c r="C301" i="2" s="1"/>
  <c r="BE45" i="1"/>
  <c r="G298" i="2" s="1"/>
  <c r="BC45" i="1"/>
  <c r="E298" i="2" s="1"/>
  <c r="BF45" i="1"/>
  <c r="H298" i="2" s="1"/>
  <c r="BB45" i="1"/>
  <c r="D298" i="2" s="1"/>
  <c r="BC31" i="1"/>
  <c r="E284" i="2" s="1"/>
  <c r="BE31" i="1"/>
  <c r="G284" i="2" s="1"/>
  <c r="BD31" i="1"/>
  <c r="F284" i="2" s="1"/>
  <c r="BA135" i="1"/>
  <c r="C388" i="2" s="1"/>
  <c r="P132" i="1"/>
  <c r="E257" i="2" s="1"/>
  <c r="Q112" i="1"/>
  <c r="F237" i="2" s="1"/>
  <c r="R92" i="1"/>
  <c r="G217" i="2" s="1"/>
  <c r="O56" i="1"/>
  <c r="D181" i="2" s="1"/>
  <c r="P36" i="1"/>
  <c r="E161" i="2" s="1"/>
  <c r="BD17" i="1"/>
  <c r="F270" i="2" s="1"/>
  <c r="BD34" i="1"/>
  <c r="F287" i="2" s="1"/>
  <c r="BD61" i="1"/>
  <c r="F314" i="2" s="1"/>
  <c r="BF95" i="1"/>
  <c r="H348" i="2" s="1"/>
  <c r="BF103" i="1"/>
  <c r="H356" i="2" s="1"/>
  <c r="BB130" i="1"/>
  <c r="D383" i="2" s="1"/>
  <c r="D92" i="1"/>
  <c r="D89" i="2" s="1"/>
  <c r="G80" i="1"/>
  <c r="G77" i="2" s="1"/>
  <c r="G32" i="1"/>
  <c r="G29" i="2" s="1"/>
  <c r="H112" i="1"/>
  <c r="H109" i="2" s="1"/>
  <c r="G84" i="1"/>
  <c r="G81" i="2" s="1"/>
  <c r="G60" i="1"/>
  <c r="G57" i="2" s="1"/>
  <c r="H32" i="1"/>
  <c r="H29" i="2" s="1"/>
  <c r="O24" i="1"/>
  <c r="D149" i="2" s="1"/>
  <c r="P24" i="1"/>
  <c r="E149" i="2" s="1"/>
  <c r="O72" i="1"/>
  <c r="D197" i="2" s="1"/>
  <c r="P72" i="1"/>
  <c r="E197" i="2" s="1"/>
  <c r="O120" i="1"/>
  <c r="D245" i="2" s="1"/>
  <c r="P120" i="1"/>
  <c r="E245" i="2" s="1"/>
  <c r="X121" i="1"/>
  <c r="M246" i="2" s="1"/>
  <c r="X109" i="1"/>
  <c r="M234" i="2" s="1"/>
  <c r="X78" i="1"/>
  <c r="M203" i="2" s="1"/>
  <c r="X25" i="1"/>
  <c r="M150" i="2" s="1"/>
  <c r="BE119" i="1"/>
  <c r="G372" i="2" s="1"/>
  <c r="BC119" i="1"/>
  <c r="E372" i="2" s="1"/>
  <c r="BE75" i="1"/>
  <c r="G328" i="2" s="1"/>
  <c r="BC75" i="1"/>
  <c r="E328" i="2" s="1"/>
  <c r="BE59" i="1"/>
  <c r="G312" i="2" s="1"/>
  <c r="BC59" i="1"/>
  <c r="E312" i="2" s="1"/>
  <c r="BD59" i="1"/>
  <c r="F312" i="2" s="1"/>
  <c r="BB59" i="1"/>
  <c r="D312" i="2" s="1"/>
  <c r="BF30" i="1"/>
  <c r="H283" i="2" s="1"/>
  <c r="BD30" i="1"/>
  <c r="F283" i="2" s="1"/>
  <c r="BB30" i="1"/>
  <c r="D283" i="2" s="1"/>
  <c r="BE30" i="1"/>
  <c r="G283" i="2" s="1"/>
  <c r="BC30" i="1"/>
  <c r="E283" i="2" s="1"/>
  <c r="T13" i="1"/>
  <c r="I138" i="2" s="1"/>
  <c r="O132" i="1"/>
  <c r="D257" i="2" s="1"/>
  <c r="P112" i="1"/>
  <c r="E237" i="2" s="1"/>
  <c r="Q92" i="1"/>
  <c r="F217" i="2" s="1"/>
  <c r="R72" i="1"/>
  <c r="G197" i="2" s="1"/>
  <c r="S52" i="1"/>
  <c r="H177" i="2" s="1"/>
  <c r="O36" i="1"/>
  <c r="D161" i="2" s="1"/>
  <c r="BE17" i="1"/>
  <c r="G270" i="2" s="1"/>
  <c r="BF61" i="1"/>
  <c r="H314" i="2" s="1"/>
  <c r="BF75" i="1"/>
  <c r="H328" i="2" s="1"/>
  <c r="BD89" i="1"/>
  <c r="F342" i="2" s="1"/>
  <c r="BF119" i="1"/>
  <c r="H372" i="2" s="1"/>
  <c r="BF130" i="1"/>
  <c r="H383" i="2" s="1"/>
  <c r="D124" i="1"/>
  <c r="D121" i="2" s="1"/>
  <c r="D76" i="1"/>
  <c r="D73" i="2" s="1"/>
  <c r="H28" i="1"/>
  <c r="H25" i="2" s="1"/>
  <c r="E112" i="1"/>
  <c r="E109" i="2" s="1"/>
  <c r="D84" i="1"/>
  <c r="D81" i="2" s="1"/>
  <c r="F60" i="1"/>
  <c r="F57" i="2" s="1"/>
  <c r="F32" i="1"/>
  <c r="F29" i="2" s="1"/>
  <c r="P28" i="1"/>
  <c r="E153" i="2" s="1"/>
  <c r="R28" i="1"/>
  <c r="G153" i="2" s="1"/>
  <c r="S28" i="1"/>
  <c r="H153" i="2" s="1"/>
  <c r="P76" i="1"/>
  <c r="E201" i="2" s="1"/>
  <c r="R76" i="1"/>
  <c r="G201" i="2" s="1"/>
  <c r="S76" i="1"/>
  <c r="H201" i="2" s="1"/>
  <c r="P124" i="1"/>
  <c r="E249" i="2" s="1"/>
  <c r="R124" i="1"/>
  <c r="G249" i="2" s="1"/>
  <c r="S124" i="1"/>
  <c r="H249" i="2" s="1"/>
  <c r="X14" i="1"/>
  <c r="M139" i="2" s="1"/>
  <c r="X131" i="1"/>
  <c r="M256" i="2" s="1"/>
  <c r="V126" i="1"/>
  <c r="K251" i="2" s="1"/>
  <c r="X114" i="1"/>
  <c r="M239" i="2" s="1"/>
  <c r="X102" i="1"/>
  <c r="M227" i="2" s="1"/>
  <c r="X97" i="1"/>
  <c r="M222" i="2" s="1"/>
  <c r="X90" i="1"/>
  <c r="M215" i="2" s="1"/>
  <c r="V85" i="1"/>
  <c r="K210" i="2" s="1"/>
  <c r="X70" i="1"/>
  <c r="M195" i="2" s="1"/>
  <c r="X55" i="1"/>
  <c r="M180" i="2" s="1"/>
  <c r="X47" i="1"/>
  <c r="M172" i="2" s="1"/>
  <c r="X39" i="1"/>
  <c r="M164" i="2" s="1"/>
  <c r="X33" i="1"/>
  <c r="M158" i="2" s="1"/>
  <c r="BF118" i="1"/>
  <c r="H371" i="2" s="1"/>
  <c r="BD118" i="1"/>
  <c r="F371" i="2" s="1"/>
  <c r="BB118" i="1"/>
  <c r="D371" i="2" s="1"/>
  <c r="BA104" i="1"/>
  <c r="C357" i="2" s="1"/>
  <c r="BF90" i="1"/>
  <c r="H343" i="2" s="1"/>
  <c r="BD90" i="1"/>
  <c r="F343" i="2" s="1"/>
  <c r="BB90" i="1"/>
  <c r="D343" i="2" s="1"/>
  <c r="BA76" i="1"/>
  <c r="C329" i="2" s="1"/>
  <c r="BD74" i="1"/>
  <c r="F327" i="2" s="1"/>
  <c r="BB74" i="1"/>
  <c r="D327" i="2" s="1"/>
  <c r="BF74" i="1"/>
  <c r="H327" i="2" s="1"/>
  <c r="BE74" i="1"/>
  <c r="G327" i="2" s="1"/>
  <c r="BF58" i="1"/>
  <c r="H311" i="2" s="1"/>
  <c r="BE58" i="1"/>
  <c r="G311" i="2" s="1"/>
  <c r="BC43" i="1"/>
  <c r="E296" i="2" s="1"/>
  <c r="BB43" i="1"/>
  <c r="D296" i="2" s="1"/>
  <c r="X13" i="1"/>
  <c r="M138" i="2" s="1"/>
  <c r="S128" i="1"/>
  <c r="H253" i="2" s="1"/>
  <c r="O112" i="1"/>
  <c r="D237" i="2" s="1"/>
  <c r="P92" i="1"/>
  <c r="E217" i="2" s="1"/>
  <c r="Q72" i="1"/>
  <c r="F197" i="2" s="1"/>
  <c r="R52" i="1"/>
  <c r="G177" i="2" s="1"/>
  <c r="S32" i="1"/>
  <c r="H157" i="2" s="1"/>
  <c r="BF17" i="1"/>
  <c r="H270" i="2" s="1"/>
  <c r="BB29" i="1"/>
  <c r="D282" i="2" s="1"/>
  <c r="BF89" i="1"/>
  <c r="H342" i="2" s="1"/>
  <c r="BF121" i="1"/>
  <c r="H374" i="2" s="1"/>
  <c r="BB131" i="1"/>
  <c r="D384" i="2" s="1"/>
  <c r="BF114" i="1"/>
  <c r="H367" i="2" s="1"/>
  <c r="BD114" i="1"/>
  <c r="F367" i="2" s="1"/>
  <c r="BB114" i="1"/>
  <c r="D367" i="2" s="1"/>
  <c r="BE85" i="1"/>
  <c r="G338" i="2" s="1"/>
  <c r="BC85" i="1"/>
  <c r="E338" i="2" s="1"/>
  <c r="BF42" i="1"/>
  <c r="H295" i="2" s="1"/>
  <c r="BD42" i="1"/>
  <c r="F295" i="2" s="1"/>
  <c r="BB42" i="1"/>
  <c r="D295" i="2" s="1"/>
  <c r="BB18" i="1"/>
  <c r="D271" i="2" s="1"/>
  <c r="BB37" i="1"/>
  <c r="D290" i="2" s="1"/>
  <c r="BB41" i="1"/>
  <c r="D294" i="2" s="1"/>
  <c r="BD51" i="1"/>
  <c r="F304" i="2" s="1"/>
  <c r="BD55" i="1"/>
  <c r="F308" i="2" s="1"/>
  <c r="BE62" i="1"/>
  <c r="G315" i="2" s="1"/>
  <c r="BF65" i="1"/>
  <c r="H318" i="2" s="1"/>
  <c r="BB77" i="1"/>
  <c r="D330" i="2" s="1"/>
  <c r="BD91" i="1"/>
  <c r="F344" i="2" s="1"/>
  <c r="BE94" i="1"/>
  <c r="G347" i="2" s="1"/>
  <c r="BE83" i="1"/>
  <c r="G336" i="2" s="1"/>
  <c r="BC83" i="1"/>
  <c r="E336" i="2" s="1"/>
  <c r="BA72" i="1"/>
  <c r="C325" i="2" s="1"/>
  <c r="BE69" i="1"/>
  <c r="G322" i="2" s="1"/>
  <c r="BC69" i="1"/>
  <c r="E322" i="2" s="1"/>
  <c r="BA28" i="1"/>
  <c r="C281" i="2" s="1"/>
  <c r="BB26" i="1"/>
  <c r="D279" i="2" s="1"/>
  <c r="BC18" i="1"/>
  <c r="E271" i="2" s="1"/>
  <c r="BF26" i="1"/>
  <c r="H279" i="2" s="1"/>
  <c r="BD37" i="1"/>
  <c r="F290" i="2" s="1"/>
  <c r="BC41" i="1"/>
  <c r="E294" i="2" s="1"/>
  <c r="BF51" i="1"/>
  <c r="H304" i="2" s="1"/>
  <c r="BE55" i="1"/>
  <c r="G308" i="2" s="1"/>
  <c r="BC66" i="1"/>
  <c r="E319" i="2" s="1"/>
  <c r="BB70" i="1"/>
  <c r="D323" i="2" s="1"/>
  <c r="BC77" i="1"/>
  <c r="E330" i="2" s="1"/>
  <c r="BE91" i="1"/>
  <c r="G344" i="2" s="1"/>
  <c r="G16" i="1"/>
  <c r="G13" i="2" s="1"/>
  <c r="BF126" i="1"/>
  <c r="H379" i="2" s="1"/>
  <c r="BD126" i="1"/>
  <c r="F379" i="2" s="1"/>
  <c r="BB126" i="1"/>
  <c r="D379" i="2" s="1"/>
  <c r="BE97" i="1"/>
  <c r="G350" i="2" s="1"/>
  <c r="BC97" i="1"/>
  <c r="E350" i="2" s="1"/>
  <c r="BF54" i="1"/>
  <c r="H307" i="2" s="1"/>
  <c r="BD54" i="1"/>
  <c r="F307" i="2" s="1"/>
  <c r="BB54" i="1"/>
  <c r="D307" i="2" s="1"/>
  <c r="BE25" i="1"/>
  <c r="G278" i="2" s="1"/>
  <c r="BC25" i="1"/>
  <c r="E278" i="2" s="1"/>
  <c r="BD18" i="1"/>
  <c r="F271" i="2" s="1"/>
  <c r="BB27" i="1"/>
  <c r="D280" i="2" s="1"/>
  <c r="BD41" i="1"/>
  <c r="F294" i="2" s="1"/>
  <c r="BF55" i="1"/>
  <c r="H308" i="2" s="1"/>
  <c r="BC70" i="1"/>
  <c r="E323" i="2" s="1"/>
  <c r="BD77" i="1"/>
  <c r="F330" i="2" s="1"/>
  <c r="BF91" i="1"/>
  <c r="H344" i="2" s="1"/>
  <c r="BB99" i="1"/>
  <c r="D352" i="2" s="1"/>
  <c r="M122" i="1"/>
  <c r="M119" i="2" s="1"/>
  <c r="L12" i="1"/>
  <c r="L9" i="2" s="1"/>
  <c r="L137" i="2" s="1"/>
  <c r="L265" i="2" s="1"/>
  <c r="L393" i="2" s="1"/>
  <c r="BF66" i="1"/>
  <c r="H319" i="2" s="1"/>
  <c r="BD66" i="1"/>
  <c r="F319" i="2" s="1"/>
  <c r="BB66" i="1"/>
  <c r="D319" i="2" s="1"/>
  <c r="BE37" i="1"/>
  <c r="G290" i="2" s="1"/>
  <c r="BC37" i="1"/>
  <c r="E290" i="2" s="1"/>
  <c r="BB85" i="1"/>
  <c r="D338" i="2" s="1"/>
  <c r="BD99" i="1"/>
  <c r="F352" i="2" s="1"/>
  <c r="BA124" i="1"/>
  <c r="C377" i="2" s="1"/>
  <c r="BD122" i="1"/>
  <c r="F375" i="2" s="1"/>
  <c r="BB122" i="1"/>
  <c r="D375" i="2" s="1"/>
  <c r="BE107" i="1"/>
  <c r="G360" i="2" s="1"/>
  <c r="BC107" i="1"/>
  <c r="E360" i="2" s="1"/>
  <c r="BA96" i="1"/>
  <c r="C349" i="2" s="1"/>
  <c r="BE93" i="1"/>
  <c r="G346" i="2" s="1"/>
  <c r="BC93" i="1"/>
  <c r="E346" i="2" s="1"/>
  <c r="BA52" i="1"/>
  <c r="C305" i="2" s="1"/>
  <c r="BD50" i="1"/>
  <c r="F303" i="2" s="1"/>
  <c r="BB50" i="1"/>
  <c r="D303" i="2" s="1"/>
  <c r="BE35" i="1"/>
  <c r="G288" i="2" s="1"/>
  <c r="BC35" i="1"/>
  <c r="E288" i="2" s="1"/>
  <c r="BA24" i="1"/>
  <c r="C277" i="2" s="1"/>
  <c r="BC21" i="1"/>
  <c r="E274" i="2" s="1"/>
  <c r="BE21" i="1"/>
  <c r="G274" i="2" s="1"/>
  <c r="BF27" i="1"/>
  <c r="H280" i="2" s="1"/>
  <c r="BB35" i="1"/>
  <c r="D288" i="2" s="1"/>
  <c r="BC42" i="1"/>
  <c r="E295" i="2" s="1"/>
  <c r="BB82" i="1"/>
  <c r="D335" i="2" s="1"/>
  <c r="BD85" i="1"/>
  <c r="F338" i="2" s="1"/>
  <c r="BF99" i="1"/>
  <c r="H352" i="2" s="1"/>
  <c r="BB107" i="1"/>
  <c r="D360" i="2" s="1"/>
  <c r="BC114" i="1"/>
  <c r="E367" i="2" s="1"/>
  <c r="BH126" i="1"/>
  <c r="J379" i="2" s="1"/>
  <c r="BA108" i="1"/>
  <c r="C361" i="2" s="1"/>
  <c r="BE105" i="1"/>
  <c r="G358" i="2" s="1"/>
  <c r="BC105" i="1"/>
  <c r="E358" i="2" s="1"/>
  <c r="BA64" i="1"/>
  <c r="C317" i="2" s="1"/>
  <c r="BD62" i="1"/>
  <c r="F315" i="2" s="1"/>
  <c r="BB62" i="1"/>
  <c r="D315" i="2" s="1"/>
  <c r="BE47" i="1"/>
  <c r="G300" i="2" s="1"/>
  <c r="BC47" i="1"/>
  <c r="E300" i="2" s="1"/>
  <c r="BA36" i="1"/>
  <c r="C289" i="2" s="1"/>
  <c r="BE33" i="1"/>
  <c r="G286" i="2" s="1"/>
  <c r="BC33" i="1"/>
  <c r="E286" i="2" s="1"/>
  <c r="BA20" i="1"/>
  <c r="C273" i="2" s="1"/>
  <c r="BB22" i="1"/>
  <c r="D275" i="2" s="1"/>
  <c r="BD93" i="1"/>
  <c r="F346" i="2" s="1"/>
  <c r="BF107" i="1"/>
  <c r="H360" i="2" s="1"/>
  <c r="BC122" i="1"/>
  <c r="E375" i="2" s="1"/>
  <c r="R132" i="1"/>
  <c r="G257" i="2" s="1"/>
  <c r="S16" i="1"/>
  <c r="H141" i="2" s="1"/>
  <c r="P16" i="1"/>
  <c r="E141" i="2" s="1"/>
  <c r="R16" i="1"/>
  <c r="G141" i="2" s="1"/>
  <c r="Q16" i="1"/>
  <c r="F141" i="2" s="1"/>
  <c r="BF14" i="1"/>
  <c r="H267" i="2" s="1"/>
  <c r="U36" i="1"/>
  <c r="J161" i="2" s="1"/>
  <c r="W100" i="1"/>
  <c r="L225" i="2" s="1"/>
  <c r="W64" i="1"/>
  <c r="L189" i="2" s="1"/>
  <c r="U40" i="1"/>
  <c r="J165" i="2" s="1"/>
  <c r="W60" i="1"/>
  <c r="L185" i="2" s="1"/>
  <c r="W132" i="1"/>
  <c r="L257" i="2" s="1"/>
  <c r="W32" i="1"/>
  <c r="L157" i="2" s="1"/>
  <c r="U128" i="1"/>
  <c r="J253" i="2" s="1"/>
  <c r="U28" i="1"/>
  <c r="J153" i="2" s="1"/>
  <c r="U124" i="1"/>
  <c r="J249" i="2" s="1"/>
  <c r="U52" i="1"/>
  <c r="J177" i="2" s="1"/>
  <c r="W40" i="1"/>
  <c r="L165" i="2" s="1"/>
  <c r="U92" i="1"/>
  <c r="J217" i="2" s="1"/>
  <c r="W124" i="1"/>
  <c r="L249" i="2" s="1"/>
  <c r="W116" i="1"/>
  <c r="L241" i="2" s="1"/>
  <c r="W76" i="1"/>
  <c r="L201" i="2" s="1"/>
  <c r="N136" i="1"/>
  <c r="C261" i="2" s="1"/>
  <c r="T103" i="1"/>
  <c r="I228" i="2" s="1"/>
  <c r="T126" i="1"/>
  <c r="I251" i="2" s="1"/>
  <c r="T113" i="1"/>
  <c r="I238" i="2" s="1"/>
  <c r="T105" i="1"/>
  <c r="I230" i="2" s="1"/>
  <c r="T97" i="1"/>
  <c r="I222" i="2" s="1"/>
  <c r="T79" i="1"/>
  <c r="I204" i="2" s="1"/>
  <c r="T66" i="1"/>
  <c r="I191" i="2" s="1"/>
  <c r="T31" i="1"/>
  <c r="I156" i="2" s="1"/>
  <c r="T131" i="1"/>
  <c r="I256" i="2" s="1"/>
  <c r="T118" i="1"/>
  <c r="I243" i="2" s="1"/>
  <c r="T110" i="1"/>
  <c r="I235" i="2" s="1"/>
  <c r="T94" i="1"/>
  <c r="I219" i="2" s="1"/>
  <c r="T86" i="1"/>
  <c r="I211" i="2" s="1"/>
  <c r="T81" i="1"/>
  <c r="I206" i="2" s="1"/>
  <c r="T71" i="1"/>
  <c r="I196" i="2" s="1"/>
  <c r="T63" i="1"/>
  <c r="I188" i="2" s="1"/>
  <c r="T55" i="1"/>
  <c r="I180" i="2" s="1"/>
  <c r="T41" i="1"/>
  <c r="I166" i="2" s="1"/>
  <c r="T33" i="1"/>
  <c r="I158" i="2" s="1"/>
  <c r="T23" i="1"/>
  <c r="I148" i="2" s="1"/>
  <c r="T15" i="1"/>
  <c r="I140" i="2" s="1"/>
  <c r="T123" i="1"/>
  <c r="I248" i="2" s="1"/>
  <c r="T102" i="1"/>
  <c r="I227" i="2" s="1"/>
  <c r="T73" i="1"/>
  <c r="I198" i="2" s="1"/>
  <c r="T49" i="1"/>
  <c r="I174" i="2" s="1"/>
  <c r="T25" i="1"/>
  <c r="I150" i="2" s="1"/>
  <c r="T17" i="1"/>
  <c r="I142" i="2" s="1"/>
  <c r="T107" i="1"/>
  <c r="I232" i="2" s="1"/>
  <c r="T91" i="1"/>
  <c r="I216" i="2" s="1"/>
  <c r="T57" i="1"/>
  <c r="I182" i="2" s="1"/>
  <c r="T46" i="1"/>
  <c r="I171" i="2" s="1"/>
  <c r="T38" i="1"/>
  <c r="I163" i="2" s="1"/>
  <c r="T78" i="1"/>
  <c r="I203" i="2" s="1"/>
  <c r="T115" i="1"/>
  <c r="I240" i="2" s="1"/>
  <c r="T99" i="1"/>
  <c r="I224" i="2" s="1"/>
  <c r="T65" i="1"/>
  <c r="I190" i="2" s="1"/>
  <c r="T30" i="1"/>
  <c r="I155" i="2" s="1"/>
  <c r="T130" i="1"/>
  <c r="I255" i="2" s="1"/>
  <c r="T117" i="1"/>
  <c r="I242" i="2" s="1"/>
  <c r="T109" i="1"/>
  <c r="I234" i="2" s="1"/>
  <c r="T93" i="1"/>
  <c r="I218" i="2" s="1"/>
  <c r="T83" i="1"/>
  <c r="I208" i="2" s="1"/>
  <c r="T70" i="1"/>
  <c r="I195" i="2" s="1"/>
  <c r="T62" i="1"/>
  <c r="I187" i="2" s="1"/>
  <c r="T54" i="1"/>
  <c r="I179" i="2" s="1"/>
  <c r="T43" i="1"/>
  <c r="I168" i="2" s="1"/>
  <c r="T35" i="1"/>
  <c r="I160" i="2" s="1"/>
  <c r="T22" i="1"/>
  <c r="I147" i="2" s="1"/>
  <c r="T125" i="1"/>
  <c r="I250" i="2" s="1"/>
  <c r="T14" i="1"/>
  <c r="I139" i="2" s="1"/>
  <c r="T122" i="1"/>
  <c r="I247" i="2" s="1"/>
  <c r="T101" i="1"/>
  <c r="I226" i="2" s="1"/>
  <c r="T85" i="1"/>
  <c r="I210" i="2" s="1"/>
  <c r="T75" i="1"/>
  <c r="I200" i="2" s="1"/>
  <c r="T51" i="1"/>
  <c r="I176" i="2" s="1"/>
  <c r="T27" i="1"/>
  <c r="I152" i="2" s="1"/>
  <c r="T19" i="1"/>
  <c r="I144" i="2" s="1"/>
  <c r="T127" i="1"/>
  <c r="I252" i="2" s="1"/>
  <c r="T90" i="1"/>
  <c r="I215" i="2" s="1"/>
  <c r="T59" i="1"/>
  <c r="I184" i="2" s="1"/>
  <c r="T45" i="1"/>
  <c r="I170" i="2" s="1"/>
  <c r="T37" i="1"/>
  <c r="I162" i="2" s="1"/>
  <c r="T114" i="1"/>
  <c r="I239" i="2" s="1"/>
  <c r="T106" i="1"/>
  <c r="I231" i="2" s="1"/>
  <c r="T98" i="1"/>
  <c r="I223" i="2" s="1"/>
  <c r="T77" i="1"/>
  <c r="I202" i="2" s="1"/>
  <c r="T67" i="1"/>
  <c r="I192" i="2" s="1"/>
  <c r="T29" i="1"/>
  <c r="I154" i="2" s="1"/>
  <c r="T129" i="1"/>
  <c r="I254" i="2" s="1"/>
  <c r="T119" i="1"/>
  <c r="I244" i="2" s="1"/>
  <c r="T111" i="1"/>
  <c r="I236" i="2" s="1"/>
  <c r="T95" i="1"/>
  <c r="I220" i="2" s="1"/>
  <c r="T87" i="1"/>
  <c r="I212" i="2" s="1"/>
  <c r="T82" i="1"/>
  <c r="I207" i="2" s="1"/>
  <c r="T69" i="1"/>
  <c r="I194" i="2" s="1"/>
  <c r="T61" i="1"/>
  <c r="I186" i="2" s="1"/>
  <c r="T53" i="1"/>
  <c r="I178" i="2" s="1"/>
  <c r="T42" i="1"/>
  <c r="I167" i="2" s="1"/>
  <c r="T34" i="1"/>
  <c r="I159" i="2" s="1"/>
  <c r="T21" i="1"/>
  <c r="I146" i="2" s="1"/>
  <c r="T74" i="1"/>
  <c r="I199" i="2" s="1"/>
  <c r="T50" i="1"/>
  <c r="I175" i="2" s="1"/>
  <c r="T121" i="1"/>
  <c r="I246" i="2" s="1"/>
  <c r="T26" i="1"/>
  <c r="I151" i="2" s="1"/>
  <c r="T18" i="1"/>
  <c r="I143" i="2" s="1"/>
  <c r="T89" i="1"/>
  <c r="I214" i="2" s="1"/>
  <c r="T58" i="1"/>
  <c r="I183" i="2" s="1"/>
  <c r="T47" i="1"/>
  <c r="I172" i="2" s="1"/>
  <c r="BA133" i="1"/>
  <c r="C386" i="2" s="1"/>
  <c r="BA16" i="1"/>
  <c r="C269" i="2" s="1"/>
  <c r="V30" i="1"/>
  <c r="K155" i="2" s="1"/>
  <c r="V21" i="1"/>
  <c r="K146" i="2" s="1"/>
  <c r="V130" i="1"/>
  <c r="K255" i="2" s="1"/>
  <c r="V119" i="1"/>
  <c r="K244" i="2" s="1"/>
  <c r="V110" i="1"/>
  <c r="K235" i="2" s="1"/>
  <c r="V15" i="1"/>
  <c r="K140" i="2" s="1"/>
  <c r="V114" i="1"/>
  <c r="K239" i="2" s="1"/>
  <c r="V93" i="1"/>
  <c r="K218" i="2" s="1"/>
  <c r="V71" i="1"/>
  <c r="K196" i="2" s="1"/>
  <c r="V41" i="1"/>
  <c r="K166" i="2" s="1"/>
  <c r="V86" i="1"/>
  <c r="K211" i="2" s="1"/>
  <c r="V129" i="1"/>
  <c r="K254" i="2" s="1"/>
  <c r="V118" i="1"/>
  <c r="K243" i="2" s="1"/>
  <c r="V109" i="1"/>
  <c r="K234" i="2" s="1"/>
  <c r="V95" i="1"/>
  <c r="K220" i="2" s="1"/>
  <c r="V77" i="1"/>
  <c r="K202" i="2" s="1"/>
  <c r="V75" i="1"/>
  <c r="K200" i="2" s="1"/>
  <c r="V57" i="1"/>
  <c r="K182" i="2" s="1"/>
  <c r="V50" i="1"/>
  <c r="K175" i="2" s="1"/>
  <c r="V43" i="1"/>
  <c r="K168" i="2" s="1"/>
  <c r="V34" i="1"/>
  <c r="K159" i="2" s="1"/>
  <c r="V102" i="1"/>
  <c r="K227" i="2" s="1"/>
  <c r="V66" i="1"/>
  <c r="K191" i="2" s="1"/>
  <c r="V45" i="1"/>
  <c r="K170" i="2" s="1"/>
  <c r="V25" i="1"/>
  <c r="K150" i="2" s="1"/>
  <c r="V23" i="1"/>
  <c r="K148" i="2" s="1"/>
  <c r="V18" i="1"/>
  <c r="K143" i="2" s="1"/>
  <c r="V125" i="1"/>
  <c r="K250" i="2" s="1"/>
  <c r="V123" i="1"/>
  <c r="K248" i="2" s="1"/>
  <c r="V105" i="1"/>
  <c r="K230" i="2" s="1"/>
  <c r="V98" i="1"/>
  <c r="K223" i="2" s="1"/>
  <c r="V91" i="1"/>
  <c r="K216" i="2" s="1"/>
  <c r="V82" i="1"/>
  <c r="K207" i="2" s="1"/>
  <c r="V73" i="1"/>
  <c r="K198" i="2" s="1"/>
  <c r="V127" i="1"/>
  <c r="K252" i="2" s="1"/>
  <c r="V55" i="1"/>
  <c r="K180" i="2" s="1"/>
  <c r="V17" i="1"/>
  <c r="K142" i="2" s="1"/>
  <c r="V131" i="1"/>
  <c r="K256" i="2" s="1"/>
  <c r="V122" i="1"/>
  <c r="K247" i="2" s="1"/>
  <c r="V111" i="1"/>
  <c r="K236" i="2" s="1"/>
  <c r="V97" i="1"/>
  <c r="K222" i="2" s="1"/>
  <c r="V90" i="1"/>
  <c r="K215" i="2" s="1"/>
  <c r="V81" i="1"/>
  <c r="K206" i="2" s="1"/>
  <c r="V79" i="1"/>
  <c r="K204" i="2" s="1"/>
  <c r="V59" i="1"/>
  <c r="K184" i="2" s="1"/>
  <c r="V38" i="1"/>
  <c r="K163" i="2" s="1"/>
  <c r="V121" i="1"/>
  <c r="K246" i="2" s="1"/>
  <c r="V89" i="1"/>
  <c r="K214" i="2" s="1"/>
  <c r="V62" i="1"/>
  <c r="K187" i="2" s="1"/>
  <c r="V107" i="1"/>
  <c r="K232" i="2" s="1"/>
  <c r="V14" i="1"/>
  <c r="K139" i="2" s="1"/>
  <c r="V113" i="1"/>
  <c r="K238" i="2" s="1"/>
  <c r="V70" i="1"/>
  <c r="K195" i="2" s="1"/>
  <c r="V61" i="1"/>
  <c r="K186" i="2" s="1"/>
  <c r="V47" i="1"/>
  <c r="K172" i="2" s="1"/>
  <c r="V29" i="1"/>
  <c r="K154" i="2" s="1"/>
  <c r="V27" i="1"/>
  <c r="K152" i="2" s="1"/>
  <c r="V54" i="1"/>
  <c r="K179" i="2" s="1"/>
  <c r="V117" i="1"/>
  <c r="K242" i="2" s="1"/>
  <c r="V115" i="1"/>
  <c r="K240" i="2" s="1"/>
  <c r="V94" i="1"/>
  <c r="K219" i="2" s="1"/>
  <c r="V74" i="1"/>
  <c r="K199" i="2" s="1"/>
  <c r="V63" i="1"/>
  <c r="K188" i="2" s="1"/>
  <c r="V49" i="1"/>
  <c r="K174" i="2" s="1"/>
  <c r="V42" i="1"/>
  <c r="K167" i="2" s="1"/>
  <c r="V33" i="1"/>
  <c r="K158" i="2" s="1"/>
  <c r="V31" i="1"/>
  <c r="K156" i="2" s="1"/>
  <c r="V101" i="1"/>
  <c r="K226" i="2" s="1"/>
  <c r="V87" i="1"/>
  <c r="K212" i="2" s="1"/>
  <c r="V65" i="1"/>
  <c r="K190" i="2" s="1"/>
  <c r="V22" i="1"/>
  <c r="K147" i="2" s="1"/>
  <c r="V78" i="1"/>
  <c r="K203" i="2" s="1"/>
  <c r="V58" i="1"/>
  <c r="K183" i="2" s="1"/>
  <c r="V51" i="1"/>
  <c r="K176" i="2" s="1"/>
  <c r="V37" i="1"/>
  <c r="K162" i="2" s="1"/>
  <c r="V35" i="1"/>
  <c r="K160" i="2" s="1"/>
  <c r="V103" i="1"/>
  <c r="K228" i="2" s="1"/>
  <c r="V69" i="1"/>
  <c r="K194" i="2" s="1"/>
  <c r="V67" i="1"/>
  <c r="K192" i="2" s="1"/>
  <c r="V46" i="1"/>
  <c r="K171" i="2" s="1"/>
  <c r="V26" i="1"/>
  <c r="K151" i="2" s="1"/>
  <c r="V53" i="1"/>
  <c r="K178" i="2" s="1"/>
  <c r="I74" i="1"/>
  <c r="I71" i="2" s="1"/>
  <c r="I33" i="1"/>
  <c r="I30" i="2" s="1"/>
  <c r="H88" i="1"/>
  <c r="H85" i="2" s="1"/>
  <c r="E52" i="1"/>
  <c r="E49" i="2" s="1"/>
  <c r="D100" i="1"/>
  <c r="D97" i="2" s="1"/>
  <c r="G88" i="1"/>
  <c r="G85" i="2" s="1"/>
  <c r="D52" i="1"/>
  <c r="D49" i="2" s="1"/>
  <c r="G40" i="1"/>
  <c r="G37" i="2" s="1"/>
  <c r="F132" i="1"/>
  <c r="F129" i="2" s="1"/>
  <c r="G116" i="1"/>
  <c r="G113" i="2" s="1"/>
  <c r="E108" i="1"/>
  <c r="E105" i="2" s="1"/>
  <c r="H96" i="1"/>
  <c r="H93" i="2" s="1"/>
  <c r="F88" i="1"/>
  <c r="F85" i="2" s="1"/>
  <c r="D80" i="1"/>
  <c r="D77" i="2" s="1"/>
  <c r="G68" i="1"/>
  <c r="G65" i="2" s="1"/>
  <c r="E60" i="1"/>
  <c r="E57" i="2" s="1"/>
  <c r="H48" i="1"/>
  <c r="H45" i="2" s="1"/>
  <c r="F40" i="1"/>
  <c r="F37" i="2" s="1"/>
  <c r="D32" i="1"/>
  <c r="D29" i="2" s="1"/>
  <c r="F128" i="1"/>
  <c r="F125" i="2" s="1"/>
  <c r="E100" i="1"/>
  <c r="E97" i="2" s="1"/>
  <c r="H76" i="1"/>
  <c r="H73" i="2" s="1"/>
  <c r="G28" i="1"/>
  <c r="G25" i="2" s="1"/>
  <c r="G124" i="1"/>
  <c r="G121" i="2" s="1"/>
  <c r="H40" i="1"/>
  <c r="H37" i="2" s="1"/>
  <c r="H124" i="1"/>
  <c r="H121" i="2" s="1"/>
  <c r="G96" i="1"/>
  <c r="G93" i="2" s="1"/>
  <c r="E88" i="1"/>
  <c r="E85" i="2" s="1"/>
  <c r="G48" i="1"/>
  <c r="G45" i="2" s="1"/>
  <c r="E40" i="1"/>
  <c r="E37" i="2" s="1"/>
  <c r="F96" i="1"/>
  <c r="F93" i="2" s="1"/>
  <c r="G76" i="1"/>
  <c r="G73" i="2" s="1"/>
  <c r="F48" i="1"/>
  <c r="F45" i="2" s="1"/>
  <c r="F28" i="1"/>
  <c r="F25" i="2" s="1"/>
  <c r="F124" i="1"/>
  <c r="F121" i="2" s="1"/>
  <c r="G104" i="1"/>
  <c r="G101" i="2" s="1"/>
  <c r="H84" i="1"/>
  <c r="H81" i="2" s="1"/>
  <c r="F76" i="1"/>
  <c r="F73" i="2" s="1"/>
  <c r="G56" i="1"/>
  <c r="G53" i="2" s="1"/>
  <c r="H36" i="1"/>
  <c r="H33" i="2" s="1"/>
  <c r="E28" i="1"/>
  <c r="E25" i="2" s="1"/>
  <c r="D28" i="1"/>
  <c r="D25" i="2" s="1"/>
  <c r="H132" i="1"/>
  <c r="H129" i="2" s="1"/>
  <c r="F84" i="1"/>
  <c r="F81" i="2" s="1"/>
  <c r="F36" i="1"/>
  <c r="F33" i="2" s="1"/>
  <c r="E124" i="1"/>
  <c r="E121" i="2" s="1"/>
  <c r="E76" i="1"/>
  <c r="E73" i="2" s="1"/>
  <c r="G112" i="1"/>
  <c r="G109" i="2" s="1"/>
  <c r="G64" i="1"/>
  <c r="G61" i="2" s="1"/>
  <c r="G132" i="1"/>
  <c r="G129" i="2" s="1"/>
  <c r="H120" i="1"/>
  <c r="H117" i="2" s="1"/>
  <c r="F112" i="1"/>
  <c r="F109" i="2" s="1"/>
  <c r="G92" i="1"/>
  <c r="G89" i="2" s="1"/>
  <c r="H72" i="1"/>
  <c r="H69" i="2" s="1"/>
  <c r="F64" i="1"/>
  <c r="F61" i="2" s="1"/>
  <c r="G44" i="1"/>
  <c r="G41" i="2" s="1"/>
  <c r="H100" i="1"/>
  <c r="H97" i="2" s="1"/>
  <c r="F72" i="1"/>
  <c r="F69" i="2" s="1"/>
  <c r="H52" i="1"/>
  <c r="H49" i="2" s="1"/>
  <c r="F120" i="1"/>
  <c r="F117" i="2" s="1"/>
  <c r="G100" i="1"/>
  <c r="G97" i="2" s="1"/>
  <c r="G52" i="1"/>
  <c r="G49" i="2" s="1"/>
  <c r="M14" i="1"/>
  <c r="M11" i="2" s="1"/>
  <c r="M43" i="1"/>
  <c r="M40" i="2" s="1"/>
  <c r="M69" i="1"/>
  <c r="M66" i="2" s="1"/>
  <c r="M97" i="1"/>
  <c r="M94" i="2" s="1"/>
  <c r="M123" i="1"/>
  <c r="M120" i="2" s="1"/>
  <c r="M17" i="1"/>
  <c r="M14" i="2" s="1"/>
  <c r="M45" i="1"/>
  <c r="M42" i="2" s="1"/>
  <c r="M58" i="1"/>
  <c r="M55" i="2" s="1"/>
  <c r="M70" i="1"/>
  <c r="M67" i="2" s="1"/>
  <c r="M83" i="1"/>
  <c r="M80" i="2" s="1"/>
  <c r="M98" i="1"/>
  <c r="M95" i="2" s="1"/>
  <c r="M110" i="1"/>
  <c r="M107" i="2" s="1"/>
  <c r="M125" i="1"/>
  <c r="M122" i="2" s="1"/>
  <c r="M18" i="1"/>
  <c r="M15" i="2" s="1"/>
  <c r="M33" i="1"/>
  <c r="M30" i="2" s="1"/>
  <c r="M46" i="1"/>
  <c r="M43" i="2" s="1"/>
  <c r="M71" i="1"/>
  <c r="M68" i="2" s="1"/>
  <c r="M99" i="1"/>
  <c r="M96" i="2" s="1"/>
  <c r="M111" i="1"/>
  <c r="M108" i="2" s="1"/>
  <c r="M19" i="1"/>
  <c r="M16" i="2" s="1"/>
  <c r="M34" i="1"/>
  <c r="M31" i="2" s="1"/>
  <c r="M47" i="1"/>
  <c r="M44" i="2" s="1"/>
  <c r="M59" i="1"/>
  <c r="M56" i="2" s="1"/>
  <c r="M73" i="1"/>
  <c r="M70" i="2" s="1"/>
  <c r="M85" i="1"/>
  <c r="M82" i="2" s="1"/>
  <c r="M101" i="1"/>
  <c r="M98" i="2" s="1"/>
  <c r="M126" i="1"/>
  <c r="M21" i="1"/>
  <c r="M18" i="2" s="1"/>
  <c r="M35" i="1"/>
  <c r="M32" i="2" s="1"/>
  <c r="M49" i="1"/>
  <c r="M46" i="2" s="1"/>
  <c r="M61" i="1"/>
  <c r="M58" i="2" s="1"/>
  <c r="M86" i="1"/>
  <c r="M83" i="2" s="1"/>
  <c r="M113" i="1"/>
  <c r="M110" i="2" s="1"/>
  <c r="M127" i="1"/>
  <c r="M124" i="2" s="1"/>
  <c r="M22" i="1"/>
  <c r="M19" i="2" s="1"/>
  <c r="M50" i="1"/>
  <c r="M47" i="2" s="1"/>
  <c r="M62" i="1"/>
  <c r="M59" i="2" s="1"/>
  <c r="M74" i="1"/>
  <c r="M71" i="2" s="1"/>
  <c r="M87" i="1"/>
  <c r="M84" i="2" s="1"/>
  <c r="M102" i="1"/>
  <c r="M99" i="2" s="1"/>
  <c r="M114" i="1"/>
  <c r="M111" i="2" s="1"/>
  <c r="M129" i="1"/>
  <c r="M126" i="2" s="1"/>
  <c r="M31" i="1"/>
  <c r="M28" i="2" s="1"/>
  <c r="M57" i="1"/>
  <c r="M54" i="2" s="1"/>
  <c r="M82" i="1"/>
  <c r="M79" i="2" s="1"/>
  <c r="M109" i="1"/>
  <c r="M106" i="2" s="1"/>
  <c r="M23" i="1"/>
  <c r="M20" i="2" s="1"/>
  <c r="M37" i="1"/>
  <c r="M34" i="2" s="1"/>
  <c r="M75" i="1"/>
  <c r="M72" i="2" s="1"/>
  <c r="M89" i="1"/>
  <c r="M86" i="2" s="1"/>
  <c r="M103" i="1"/>
  <c r="M100" i="2" s="1"/>
  <c r="M115" i="1"/>
  <c r="M112" i="2" s="1"/>
  <c r="M25" i="1"/>
  <c r="M22" i="2" s="1"/>
  <c r="M38" i="1"/>
  <c r="M35" i="2" s="1"/>
  <c r="M51" i="1"/>
  <c r="M48" i="2" s="1"/>
  <c r="M63" i="1"/>
  <c r="M60" i="2" s="1"/>
  <c r="M77" i="1"/>
  <c r="M74" i="2" s="1"/>
  <c r="M90" i="1"/>
  <c r="M87" i="2" s="1"/>
  <c r="M117" i="1"/>
  <c r="M114" i="2" s="1"/>
  <c r="M130" i="1"/>
  <c r="M127" i="2" s="1"/>
  <c r="M26" i="1"/>
  <c r="M23" i="2" s="1"/>
  <c r="M39" i="1"/>
  <c r="M36" i="2" s="1"/>
  <c r="M53" i="1"/>
  <c r="M50" i="2" s="1"/>
  <c r="M65" i="1"/>
  <c r="M62" i="2" s="1"/>
  <c r="M91" i="1"/>
  <c r="M88" i="2" s="1"/>
  <c r="M105" i="1"/>
  <c r="M102" i="2" s="1"/>
  <c r="M118" i="1"/>
  <c r="M115" i="2" s="1"/>
  <c r="M131" i="1"/>
  <c r="M128" i="2" s="1"/>
  <c r="M27" i="1"/>
  <c r="M24" i="2" s="1"/>
  <c r="M41" i="1"/>
  <c r="M38" i="2" s="1"/>
  <c r="M54" i="1"/>
  <c r="M51" i="2" s="1"/>
  <c r="M66" i="1"/>
  <c r="M63" i="2" s="1"/>
  <c r="M78" i="1"/>
  <c r="M75" i="2" s="1"/>
  <c r="M93" i="1"/>
  <c r="M90" i="2" s="1"/>
  <c r="M106" i="1"/>
  <c r="M103" i="2" s="1"/>
  <c r="M119" i="1"/>
  <c r="M116" i="2" s="1"/>
  <c r="M13" i="1"/>
  <c r="M10" i="2" s="1"/>
  <c r="M29" i="1"/>
  <c r="M26" i="2" s="1"/>
  <c r="M42" i="1"/>
  <c r="M39" i="2" s="1"/>
  <c r="M79" i="1"/>
  <c r="M76" i="2" s="1"/>
  <c r="M94" i="1"/>
  <c r="M91" i="2" s="1"/>
  <c r="M107" i="1"/>
  <c r="M104" i="2" s="1"/>
  <c r="M121" i="1"/>
  <c r="M118" i="2" s="1"/>
  <c r="M15" i="1"/>
  <c r="M12" i="2" s="1"/>
  <c r="M30" i="1"/>
  <c r="M27" i="2" s="1"/>
  <c r="M55" i="1"/>
  <c r="M52" i="2" s="1"/>
  <c r="M67" i="1"/>
  <c r="M64" i="2" s="1"/>
  <c r="M81" i="1"/>
  <c r="M78" i="2" s="1"/>
  <c r="M95" i="1"/>
  <c r="M92" i="2" s="1"/>
  <c r="L122" i="1"/>
  <c r="L119" i="2" s="1"/>
  <c r="L35" i="1"/>
  <c r="L32" i="2" s="1"/>
  <c r="L34" i="1"/>
  <c r="L31" i="2" s="1"/>
  <c r="L26" i="1"/>
  <c r="L23" i="2" s="1"/>
  <c r="L127" i="1"/>
  <c r="L124" i="2" s="1"/>
  <c r="L105" i="1"/>
  <c r="L102" i="2" s="1"/>
  <c r="L75" i="1"/>
  <c r="L72" i="2" s="1"/>
  <c r="L47" i="1"/>
  <c r="L44" i="2" s="1"/>
  <c r="L33" i="1"/>
  <c r="L30" i="2" s="1"/>
  <c r="L126" i="1"/>
  <c r="L123" i="2" s="1"/>
  <c r="L82" i="1"/>
  <c r="L79" i="2" s="1"/>
  <c r="L67" i="1"/>
  <c r="L64" i="2" s="1"/>
  <c r="L54" i="1"/>
  <c r="L51" i="2" s="1"/>
  <c r="L25" i="1"/>
  <c r="L22" i="2" s="1"/>
  <c r="L93" i="1"/>
  <c r="L90" i="2" s="1"/>
  <c r="L63" i="1"/>
  <c r="L60" i="2" s="1"/>
  <c r="L70" i="1"/>
  <c r="L67" i="2" s="1"/>
  <c r="L19" i="1"/>
  <c r="L16" i="2" s="1"/>
  <c r="L49" i="1"/>
  <c r="L46" i="2" s="1"/>
  <c r="L61" i="1"/>
  <c r="L58" i="2" s="1"/>
  <c r="L85" i="1"/>
  <c r="L82" i="2" s="1"/>
  <c r="L91" i="1"/>
  <c r="L88" i="2" s="1"/>
  <c r="L97" i="1"/>
  <c r="L94" i="2" s="1"/>
  <c r="L89" i="1"/>
  <c r="L86" i="2" s="1"/>
  <c r="L74" i="1"/>
  <c r="L71" i="2" s="1"/>
  <c r="L46" i="1"/>
  <c r="L43" i="2" s="1"/>
  <c r="L110" i="1"/>
  <c r="L107" i="2" s="1"/>
  <c r="L103" i="1"/>
  <c r="L100" i="2" s="1"/>
  <c r="L81" i="1"/>
  <c r="L78" i="2" s="1"/>
  <c r="L53" i="1"/>
  <c r="L50" i="2" s="1"/>
  <c r="L107" i="1"/>
  <c r="L104" i="2" s="1"/>
  <c r="L113" i="1"/>
  <c r="L110" i="2" s="1"/>
  <c r="L41" i="1"/>
  <c r="L38" i="2" s="1"/>
  <c r="L131" i="1"/>
  <c r="L128" i="2" s="1"/>
  <c r="L117" i="1"/>
  <c r="L114" i="2" s="1"/>
  <c r="L95" i="1"/>
  <c r="L92" i="2" s="1"/>
  <c r="L87" i="1"/>
  <c r="L84" i="2" s="1"/>
  <c r="L45" i="1"/>
  <c r="L42" i="2" s="1"/>
  <c r="L102" i="1"/>
  <c r="L99" i="2" s="1"/>
  <c r="L79" i="1"/>
  <c r="L76" i="2" s="1"/>
  <c r="L73" i="1"/>
  <c r="L70" i="2" s="1"/>
  <c r="L51" i="1"/>
  <c r="L48" i="2" s="1"/>
  <c r="L30" i="1"/>
  <c r="L27" i="2" s="1"/>
  <c r="L22" i="1"/>
  <c r="L19" i="2" s="1"/>
  <c r="L29" i="1"/>
  <c r="L26" i="2" s="1"/>
  <c r="L57" i="1"/>
  <c r="L54" i="2" s="1"/>
  <c r="L77" i="1"/>
  <c r="L74" i="2" s="1"/>
  <c r="L69" i="1"/>
  <c r="L66" i="2" s="1"/>
  <c r="L18" i="1"/>
  <c r="L15" i="2" s="1"/>
  <c r="L130" i="1"/>
  <c r="L127" i="2" s="1"/>
  <c r="L115" i="1"/>
  <c r="L112" i="2" s="1"/>
  <c r="L94" i="1"/>
  <c r="L91" i="2" s="1"/>
  <c r="L86" i="1"/>
  <c r="L83" i="2" s="1"/>
  <c r="L58" i="1"/>
  <c r="L55" i="2" s="1"/>
  <c r="L78" i="1"/>
  <c r="L75" i="2" s="1"/>
  <c r="L71" i="1"/>
  <c r="L68" i="2" s="1"/>
  <c r="L21" i="1"/>
  <c r="L18" i="2" s="1"/>
  <c r="L101" i="1"/>
  <c r="L98" i="2" s="1"/>
  <c r="L42" i="1"/>
  <c r="L39" i="2" s="1"/>
  <c r="L55" i="1"/>
  <c r="L52" i="2" s="1"/>
  <c r="L83" i="1"/>
  <c r="L80" i="2" s="1"/>
  <c r="K15" i="1"/>
  <c r="K13" i="1"/>
  <c r="K10" i="2" s="1"/>
  <c r="K18" i="1"/>
  <c r="K15" i="2" s="1"/>
  <c r="K17" i="1"/>
  <c r="K14" i="2" s="1"/>
  <c r="K14" i="1"/>
  <c r="K11" i="2" s="1"/>
  <c r="I62" i="1"/>
  <c r="I59" i="2" s="1"/>
  <c r="I110" i="1"/>
  <c r="I107" i="2" s="1"/>
  <c r="I65" i="1"/>
  <c r="I62" i="2" s="1"/>
  <c r="I41" i="1"/>
  <c r="I38" i="2" s="1"/>
  <c r="G24" i="1"/>
  <c r="G21" i="2" s="1"/>
  <c r="H24" i="1"/>
  <c r="H21" i="2" s="1"/>
  <c r="F24" i="1"/>
  <c r="F21" i="2" s="1"/>
  <c r="E24" i="1"/>
  <c r="E21" i="2" s="1"/>
  <c r="H16" i="1"/>
  <c r="H13" i="2" s="1"/>
  <c r="I83" i="1"/>
  <c r="I80" i="2" s="1"/>
  <c r="I131" i="1"/>
  <c r="I128" i="2" s="1"/>
  <c r="D20" i="1"/>
  <c r="D17" i="2" s="1"/>
  <c r="E20" i="1"/>
  <c r="E17" i="2" s="1"/>
  <c r="D16" i="1"/>
  <c r="D13" i="2" s="1"/>
  <c r="F20" i="1"/>
  <c r="F17" i="2" s="1"/>
  <c r="E16" i="1"/>
  <c r="E13" i="2" s="1"/>
  <c r="G20" i="1"/>
  <c r="G17" i="2" s="1"/>
  <c r="F16" i="1"/>
  <c r="F13" i="2" s="1"/>
  <c r="C136" i="1"/>
  <c r="C133" i="2" s="1"/>
  <c r="J18" i="1"/>
  <c r="J15" i="2" s="1"/>
  <c r="J37" i="1"/>
  <c r="J34" i="2" s="1"/>
  <c r="J55" i="1"/>
  <c r="J52" i="2" s="1"/>
  <c r="J34" i="1"/>
  <c r="J31" i="2" s="1"/>
  <c r="J71" i="1"/>
  <c r="J68" i="2" s="1"/>
  <c r="J87" i="1"/>
  <c r="J84" i="2" s="1"/>
  <c r="J27" i="1"/>
  <c r="J24" i="2" s="1"/>
  <c r="J46" i="1"/>
  <c r="J43" i="2" s="1"/>
  <c r="J65" i="1"/>
  <c r="J62" i="2" s="1"/>
  <c r="J43" i="1"/>
  <c r="J40" i="2" s="1"/>
  <c r="J103" i="1"/>
  <c r="J100" i="2" s="1"/>
  <c r="J81" i="1"/>
  <c r="J78" i="2" s="1"/>
  <c r="J21" i="1"/>
  <c r="J18" i="2" s="1"/>
  <c r="J62" i="1"/>
  <c r="J59" i="2" s="1"/>
  <c r="J97" i="1"/>
  <c r="J94" i="2" s="1"/>
  <c r="J53" i="1"/>
  <c r="J50" i="2" s="1"/>
  <c r="J41" i="1"/>
  <c r="J38" i="2" s="1"/>
  <c r="J101" i="1"/>
  <c r="J98" i="2" s="1"/>
  <c r="J117" i="1"/>
  <c r="J114" i="2" s="1"/>
  <c r="J15" i="1"/>
  <c r="J12" i="2" s="1"/>
  <c r="J29" i="1"/>
  <c r="J26" i="2" s="1"/>
  <c r="J57" i="1"/>
  <c r="J54" i="2" s="1"/>
  <c r="J73" i="1"/>
  <c r="J70" i="2" s="1"/>
  <c r="J89" i="1"/>
  <c r="J86" i="2" s="1"/>
  <c r="J123" i="1"/>
  <c r="J120" i="2" s="1"/>
  <c r="J14" i="1"/>
  <c r="J11" i="2" s="1"/>
  <c r="J19" i="1"/>
  <c r="J16" i="2" s="1"/>
  <c r="J35" i="1"/>
  <c r="J32" i="2" s="1"/>
  <c r="J45" i="1"/>
  <c r="J42" i="2" s="1"/>
  <c r="J54" i="1"/>
  <c r="J51" i="2" s="1"/>
  <c r="J63" i="1"/>
  <c r="J60" i="2" s="1"/>
  <c r="J79" i="1"/>
  <c r="J76" i="2" s="1"/>
  <c r="J95" i="1"/>
  <c r="J92" i="2" s="1"/>
  <c r="J105" i="1"/>
  <c r="J102" i="2" s="1"/>
  <c r="J114" i="1"/>
  <c r="J111" i="2" s="1"/>
  <c r="J130" i="1"/>
  <c r="J127" i="2" s="1"/>
  <c r="J69" i="1"/>
  <c r="J66" i="2" s="1"/>
  <c r="J22" i="1"/>
  <c r="J19" i="2" s="1"/>
  <c r="J38" i="1"/>
  <c r="J35" i="2" s="1"/>
  <c r="J47" i="1"/>
  <c r="J44" i="2" s="1"/>
  <c r="J66" i="1"/>
  <c r="J63" i="2" s="1"/>
  <c r="J82" i="1"/>
  <c r="J79" i="2" s="1"/>
  <c r="J98" i="1"/>
  <c r="J95" i="2" s="1"/>
  <c r="J107" i="1"/>
  <c r="J104" i="2" s="1"/>
  <c r="J26" i="1"/>
  <c r="J23" i="2" s="1"/>
  <c r="J42" i="1"/>
  <c r="J39" i="2" s="1"/>
  <c r="J70" i="1"/>
  <c r="J67" i="2" s="1"/>
  <c r="J86" i="1"/>
  <c r="J83" i="2" s="1"/>
  <c r="J102" i="1"/>
  <c r="J99" i="2" s="1"/>
  <c r="J121" i="1"/>
  <c r="J118" i="2" s="1"/>
  <c r="J78" i="1"/>
  <c r="J75" i="2" s="1"/>
  <c r="J94" i="1"/>
  <c r="J91" i="2" s="1"/>
  <c r="J25" i="1"/>
  <c r="J22" i="2" s="1"/>
  <c r="J31" i="1"/>
  <c r="J28" i="2" s="1"/>
  <c r="J17" i="1"/>
  <c r="J14" i="2" s="1"/>
  <c r="J33" i="1"/>
  <c r="J30" i="2" s="1"/>
  <c r="J51" i="1"/>
  <c r="J48" i="2" s="1"/>
  <c r="J61" i="1"/>
  <c r="J58" i="2" s="1"/>
  <c r="J77" i="1"/>
  <c r="J74" i="2" s="1"/>
  <c r="J93" i="1"/>
  <c r="J90" i="2" s="1"/>
  <c r="J111" i="1"/>
  <c r="J108" i="2" s="1"/>
  <c r="J127" i="1"/>
  <c r="J124" i="2" s="1"/>
  <c r="J13" i="1"/>
  <c r="J10" i="2" s="1"/>
  <c r="J23" i="1"/>
  <c r="J20" i="2" s="1"/>
  <c r="J39" i="1"/>
  <c r="J36" i="2" s="1"/>
  <c r="J67" i="1"/>
  <c r="J64" i="2" s="1"/>
  <c r="J83" i="1"/>
  <c r="J80" i="2" s="1"/>
  <c r="J99" i="1"/>
  <c r="J96" i="2" s="1"/>
  <c r="J118" i="1"/>
  <c r="J115" i="2" s="1"/>
  <c r="J30" i="1"/>
  <c r="J27" i="2" s="1"/>
  <c r="J49" i="1"/>
  <c r="J46" i="2" s="1"/>
  <c r="J58" i="1"/>
  <c r="J55" i="2" s="1"/>
  <c r="J74" i="1"/>
  <c r="J71" i="2" s="1"/>
  <c r="J90" i="1"/>
  <c r="J87" i="2" s="1"/>
  <c r="J109" i="1"/>
  <c r="J106" i="2" s="1"/>
  <c r="J125" i="1"/>
  <c r="J122" i="2" s="1"/>
  <c r="J106" i="1"/>
  <c r="J103" i="2" s="1"/>
  <c r="J115" i="1"/>
  <c r="J112" i="2" s="1"/>
  <c r="J131" i="1"/>
  <c r="J128" i="2" s="1"/>
  <c r="J122" i="1"/>
  <c r="J119" i="2" s="1"/>
  <c r="J129" i="1"/>
  <c r="J126" i="2" s="1"/>
  <c r="J113" i="1"/>
  <c r="J110" i="2" s="1"/>
  <c r="J85" i="1"/>
  <c r="J82" i="2" s="1"/>
  <c r="J119" i="1"/>
  <c r="J116" i="2" s="1"/>
  <c r="J50" i="1"/>
  <c r="J47" i="2" s="1"/>
  <c r="J59" i="1"/>
  <c r="J56" i="2" s="1"/>
  <c r="J75" i="1"/>
  <c r="J72" i="2" s="1"/>
  <c r="J91" i="1"/>
  <c r="J88" i="2" s="1"/>
  <c r="J110" i="1"/>
  <c r="J107" i="2" s="1"/>
  <c r="C474" i="2" l="1"/>
  <c r="BP93" i="1"/>
  <c r="G474" i="2" s="1"/>
  <c r="I127" i="1"/>
  <c r="I124" i="2" s="1"/>
  <c r="I79" i="1"/>
  <c r="I76" i="2" s="1"/>
  <c r="I23" i="1"/>
  <c r="I20" i="2" s="1"/>
  <c r="I61" i="1"/>
  <c r="I58" i="2" s="1"/>
  <c r="I106" i="1"/>
  <c r="I103" i="2" s="1"/>
  <c r="I58" i="1"/>
  <c r="I55" i="2" s="1"/>
  <c r="I105" i="1"/>
  <c r="I102" i="2" s="1"/>
  <c r="I15" i="1"/>
  <c r="I12" i="2" s="1"/>
  <c r="X128" i="1"/>
  <c r="M253" i="2" s="1"/>
  <c r="BD32" i="1"/>
  <c r="F285" i="2" s="1"/>
  <c r="BP29" i="1"/>
  <c r="G410" i="2" s="1"/>
  <c r="BL47" i="1"/>
  <c r="C428" i="2" s="1"/>
  <c r="BL86" i="1"/>
  <c r="C467" i="2" s="1"/>
  <c r="BL58" i="1"/>
  <c r="BL130" i="1"/>
  <c r="C511" i="2" s="1"/>
  <c r="BL25" i="1"/>
  <c r="I57" i="1"/>
  <c r="I54" i="2" s="1"/>
  <c r="I37" i="1"/>
  <c r="I34" i="2" s="1"/>
  <c r="I78" i="1"/>
  <c r="I75" i="2" s="1"/>
  <c r="BL63" i="1"/>
  <c r="C444" i="2" s="1"/>
  <c r="BL102" i="1"/>
  <c r="C483" i="2" s="1"/>
  <c r="BL114" i="1"/>
  <c r="BL45" i="1"/>
  <c r="BL21" i="1"/>
  <c r="C402" i="2" s="1"/>
  <c r="I90" i="1"/>
  <c r="I87" i="2" s="1"/>
  <c r="I53" i="1"/>
  <c r="I50" i="2" s="1"/>
  <c r="I29" i="1"/>
  <c r="I26" i="2" s="1"/>
  <c r="I109" i="1"/>
  <c r="I106" i="2" s="1"/>
  <c r="I46" i="1"/>
  <c r="I43" i="2" s="1"/>
  <c r="BL79" i="1"/>
  <c r="BM79" i="1" s="1"/>
  <c r="D460" i="2" s="1"/>
  <c r="BL118" i="1"/>
  <c r="C499" i="2" s="1"/>
  <c r="BL37" i="1"/>
  <c r="C418" i="2" s="1"/>
  <c r="BL41" i="1"/>
  <c r="BL105" i="1"/>
  <c r="I89" i="1"/>
  <c r="I86" i="2" s="1"/>
  <c r="I119" i="1"/>
  <c r="I116" i="2" s="1"/>
  <c r="I47" i="1"/>
  <c r="I44" i="2" s="1"/>
  <c r="I49" i="1"/>
  <c r="I46" i="2" s="1"/>
  <c r="I43" i="1"/>
  <c r="I40" i="2" s="1"/>
  <c r="U100" i="1"/>
  <c r="J225" i="2" s="1"/>
  <c r="BL95" i="1"/>
  <c r="C476" i="2" s="1"/>
  <c r="BL23" i="1"/>
  <c r="C404" i="2" s="1"/>
  <c r="BL121" i="1"/>
  <c r="C502" i="2" s="1"/>
  <c r="BL117" i="1"/>
  <c r="BL59" i="1"/>
  <c r="I123" i="1"/>
  <c r="I120" i="2" s="1"/>
  <c r="I50" i="1"/>
  <c r="I47" i="2" s="1"/>
  <c r="I31" i="1"/>
  <c r="I28" i="2" s="1"/>
  <c r="L88" i="1"/>
  <c r="L85" i="2" s="1"/>
  <c r="I18" i="1"/>
  <c r="I15" i="2" s="1"/>
  <c r="I111" i="1"/>
  <c r="I108" i="2" s="1"/>
  <c r="I77" i="1"/>
  <c r="I74" i="2" s="1"/>
  <c r="I45" i="1"/>
  <c r="I42" i="2" s="1"/>
  <c r="I118" i="1"/>
  <c r="I115" i="2" s="1"/>
  <c r="I114" i="1"/>
  <c r="I111" i="2" s="1"/>
  <c r="I113" i="1"/>
  <c r="I110" i="2" s="1"/>
  <c r="BQ50" i="1"/>
  <c r="H431" i="2" s="1"/>
  <c r="BQ29" i="1"/>
  <c r="H410" i="2" s="1"/>
  <c r="BL49" i="1"/>
  <c r="C430" i="2" s="1"/>
  <c r="BL55" i="1"/>
  <c r="BL98" i="1"/>
  <c r="BL77" i="1"/>
  <c r="C458" i="2" s="1"/>
  <c r="BL19" i="1"/>
  <c r="BQ19" i="1" s="1"/>
  <c r="H400" i="2" s="1"/>
  <c r="I75" i="1"/>
  <c r="I72" i="2" s="1"/>
  <c r="I71" i="1"/>
  <c r="I68" i="2" s="1"/>
  <c r="I115" i="1"/>
  <c r="I112" i="2" s="1"/>
  <c r="I129" i="1"/>
  <c r="I126" i="2" s="1"/>
  <c r="I19" i="1"/>
  <c r="I16" i="2" s="1"/>
  <c r="I42" i="1"/>
  <c r="I39" i="2" s="1"/>
  <c r="I107" i="1"/>
  <c r="I104" i="2" s="1"/>
  <c r="I35" i="1"/>
  <c r="I32" i="2" s="1"/>
  <c r="I27" i="1"/>
  <c r="I24" i="2" s="1"/>
  <c r="I97" i="1"/>
  <c r="I94" i="2" s="1"/>
  <c r="I93" i="1"/>
  <c r="I90" i="2" s="1"/>
  <c r="I51" i="1"/>
  <c r="I48" i="2" s="1"/>
  <c r="BM50" i="1"/>
  <c r="D431" i="2" s="1"/>
  <c r="BL65" i="1"/>
  <c r="BL71" i="1"/>
  <c r="C452" i="2" s="1"/>
  <c r="BL123" i="1"/>
  <c r="BL35" i="1"/>
  <c r="C416" i="2" s="1"/>
  <c r="I38" i="1"/>
  <c r="I35" i="2" s="1"/>
  <c r="I103" i="1"/>
  <c r="I100" i="2" s="1"/>
  <c r="I39" i="1"/>
  <c r="I36" i="2" s="1"/>
  <c r="I73" i="1"/>
  <c r="I70" i="2" s="1"/>
  <c r="I21" i="1"/>
  <c r="I18" i="2" s="1"/>
  <c r="I126" i="1"/>
  <c r="I123" i="2" s="1"/>
  <c r="BL26" i="1"/>
  <c r="C407" i="2" s="1"/>
  <c r="BL97" i="1"/>
  <c r="C478" i="2" s="1"/>
  <c r="BL87" i="1"/>
  <c r="BL53" i="1"/>
  <c r="C434" i="2" s="1"/>
  <c r="BL75" i="1"/>
  <c r="I25" i="1"/>
  <c r="I22" i="2" s="1"/>
  <c r="I34" i="1"/>
  <c r="I31" i="2" s="1"/>
  <c r="I99" i="1"/>
  <c r="I96" i="2" s="1"/>
  <c r="I13" i="1"/>
  <c r="I10" i="2" s="1"/>
  <c r="I94" i="1"/>
  <c r="I91" i="2" s="1"/>
  <c r="I17" i="1"/>
  <c r="I14" i="2" s="1"/>
  <c r="I66" i="1"/>
  <c r="I63" i="2" s="1"/>
  <c r="I55" i="1"/>
  <c r="I52" i="2" s="1"/>
  <c r="BB44" i="1"/>
  <c r="D297" i="2" s="1"/>
  <c r="BL30" i="1"/>
  <c r="BN30" i="1" s="1"/>
  <c r="E411" i="2" s="1"/>
  <c r="BL113" i="1"/>
  <c r="C494" i="2" s="1"/>
  <c r="BL103" i="1"/>
  <c r="BL14" i="1"/>
  <c r="BL34" i="1"/>
  <c r="I14" i="1"/>
  <c r="I11" i="2" s="1"/>
  <c r="I122" i="1"/>
  <c r="I119" i="2" s="1"/>
  <c r="I67" i="1"/>
  <c r="I64" i="2" s="1"/>
  <c r="I130" i="1"/>
  <c r="I127" i="2" s="1"/>
  <c r="U48" i="1"/>
  <c r="J173" i="2" s="1"/>
  <c r="BL46" i="1"/>
  <c r="C427" i="2" s="1"/>
  <c r="BL129" i="1"/>
  <c r="BO129" i="1" s="1"/>
  <c r="F510" i="2" s="1"/>
  <c r="BL73" i="1"/>
  <c r="C454" i="2" s="1"/>
  <c r="BL90" i="1"/>
  <c r="C471" i="2" s="1"/>
  <c r="BL74" i="1"/>
  <c r="C455" i="2" s="1"/>
  <c r="I30" i="1"/>
  <c r="I27" i="2" s="1"/>
  <c r="I95" i="1"/>
  <c r="I92" i="2" s="1"/>
  <c r="I121" i="1"/>
  <c r="I118" i="2" s="1"/>
  <c r="I125" i="1"/>
  <c r="I122" i="2" s="1"/>
  <c r="I54" i="1"/>
  <c r="I51" i="2" s="1"/>
  <c r="I26" i="1"/>
  <c r="I23" i="2" s="1"/>
  <c r="I91" i="1"/>
  <c r="I88" i="2" s="1"/>
  <c r="I117" i="1"/>
  <c r="I114" i="2" s="1"/>
  <c r="I86" i="1"/>
  <c r="I83" i="2" s="1"/>
  <c r="I81" i="1"/>
  <c r="I78" i="2" s="1"/>
  <c r="I101" i="1"/>
  <c r="I98" i="2" s="1"/>
  <c r="I85" i="1"/>
  <c r="I82" i="2" s="1"/>
  <c r="I59" i="1"/>
  <c r="I56" i="2" s="1"/>
  <c r="BD44" i="1"/>
  <c r="F297" i="2" s="1"/>
  <c r="BO50" i="1"/>
  <c r="F431" i="2" s="1"/>
  <c r="BL62" i="1"/>
  <c r="C443" i="2" s="1"/>
  <c r="BL22" i="1"/>
  <c r="BL99" i="1"/>
  <c r="C480" i="2" s="1"/>
  <c r="BL51" i="1"/>
  <c r="C432" i="2" s="1"/>
  <c r="BL27" i="1"/>
  <c r="BM27" i="1" s="1"/>
  <c r="D408" i="2" s="1"/>
  <c r="BL115" i="1"/>
  <c r="C496" i="2" s="1"/>
  <c r="I22" i="1"/>
  <c r="I19" i="2" s="1"/>
  <c r="I87" i="1"/>
  <c r="I84" i="2" s="1"/>
  <c r="I82" i="1"/>
  <c r="I79" i="2" s="1"/>
  <c r="I69" i="1"/>
  <c r="I66" i="2" s="1"/>
  <c r="I98" i="1"/>
  <c r="I95" i="2" s="1"/>
  <c r="I70" i="1"/>
  <c r="I67" i="2" s="1"/>
  <c r="I102" i="1"/>
  <c r="I99" i="2" s="1"/>
  <c r="I63" i="1"/>
  <c r="I60" i="2" s="1"/>
  <c r="BL78" i="1"/>
  <c r="C459" i="2" s="1"/>
  <c r="BL38" i="1"/>
  <c r="C419" i="2" s="1"/>
  <c r="BL125" i="1"/>
  <c r="BQ125" i="1" s="1"/>
  <c r="H506" i="2" s="1"/>
  <c r="BL89" i="1"/>
  <c r="BM103" i="1"/>
  <c r="D484" i="2" s="1"/>
  <c r="C484" i="2"/>
  <c r="K76" i="1"/>
  <c r="K73" i="2" s="1"/>
  <c r="K70" i="2"/>
  <c r="K48" i="1"/>
  <c r="K45" i="2" s="1"/>
  <c r="K42" i="2"/>
  <c r="L13" i="1"/>
  <c r="L10" i="2" s="1"/>
  <c r="L121" i="1"/>
  <c r="L118" i="2" s="1"/>
  <c r="L109" i="1"/>
  <c r="L106" i="2" s="1"/>
  <c r="L23" i="1"/>
  <c r="L20" i="2" s="1"/>
  <c r="L118" i="1"/>
  <c r="L115" i="2" s="1"/>
  <c r="L31" i="1"/>
  <c r="L28" i="2" s="1"/>
  <c r="L90" i="1"/>
  <c r="L87" i="2" s="1"/>
  <c r="M128" i="1"/>
  <c r="M125" i="2" s="1"/>
  <c r="M123" i="2"/>
  <c r="W84" i="1"/>
  <c r="L209" i="2" s="1"/>
  <c r="BE32" i="1"/>
  <c r="G285" i="2" s="1"/>
  <c r="BO45" i="1"/>
  <c r="F426" i="2" s="1"/>
  <c r="BO34" i="1"/>
  <c r="F415" i="2" s="1"/>
  <c r="BM93" i="1"/>
  <c r="D474" i="2" s="1"/>
  <c r="BL94" i="1"/>
  <c r="C475" i="2" s="1"/>
  <c r="BL111" i="1"/>
  <c r="C492" i="2" s="1"/>
  <c r="BL15" i="1"/>
  <c r="C396" i="2" s="1"/>
  <c r="BL119" i="1"/>
  <c r="BM119" i="1" s="1"/>
  <c r="D500" i="2" s="1"/>
  <c r="BL106" i="1"/>
  <c r="BO106" i="1" s="1"/>
  <c r="F487" i="2" s="1"/>
  <c r="K40" i="1"/>
  <c r="K37" i="2" s="1"/>
  <c r="K34" i="2"/>
  <c r="K92" i="1"/>
  <c r="K89" i="2" s="1"/>
  <c r="K86" i="2"/>
  <c r="L43" i="1"/>
  <c r="L40" i="2" s="1"/>
  <c r="L27" i="1"/>
  <c r="L24" i="2" s="1"/>
  <c r="L15" i="1"/>
  <c r="L12" i="2" s="1"/>
  <c r="L38" i="1"/>
  <c r="L35" i="2" s="1"/>
  <c r="L62" i="1"/>
  <c r="L59" i="2" s="1"/>
  <c r="L17" i="1"/>
  <c r="L14" i="2" s="1"/>
  <c r="L98" i="1"/>
  <c r="L95" i="2" s="1"/>
  <c r="BB32" i="1"/>
  <c r="D285" i="2" s="1"/>
  <c r="BP59" i="1"/>
  <c r="G440" i="2" s="1"/>
  <c r="BN29" i="1"/>
  <c r="E410" i="2" s="1"/>
  <c r="BO29" i="1"/>
  <c r="F410" i="2" s="1"/>
  <c r="BP41" i="1"/>
  <c r="G422" i="2" s="1"/>
  <c r="BM73" i="1"/>
  <c r="D454" i="2" s="1"/>
  <c r="BL110" i="1"/>
  <c r="C491" i="2" s="1"/>
  <c r="BL127" i="1"/>
  <c r="BO127" i="1" s="1"/>
  <c r="F508" i="2" s="1"/>
  <c r="BL13" i="1"/>
  <c r="C394" i="2" s="1"/>
  <c r="BL61" i="1"/>
  <c r="BQ61" i="1" s="1"/>
  <c r="H442" i="2" s="1"/>
  <c r="K36" i="1"/>
  <c r="K33" i="2" s="1"/>
  <c r="K30" i="2"/>
  <c r="K56" i="1"/>
  <c r="K53" i="2" s="1"/>
  <c r="K50" i="2"/>
  <c r="K108" i="1"/>
  <c r="K105" i="2" s="1"/>
  <c r="K102" i="2"/>
  <c r="K80" i="1"/>
  <c r="K77" i="2" s="1"/>
  <c r="K74" i="2"/>
  <c r="BB116" i="1"/>
  <c r="D369" i="2" s="1"/>
  <c r="C369" i="2"/>
  <c r="X36" i="1"/>
  <c r="M161" i="2" s="1"/>
  <c r="BQ78" i="1"/>
  <c r="H459" i="2" s="1"/>
  <c r="BN51" i="1"/>
  <c r="E432" i="2" s="1"/>
  <c r="BM26" i="1"/>
  <c r="D407" i="2" s="1"/>
  <c r="BQ126" i="1"/>
  <c r="H507" i="2" s="1"/>
  <c r="C507" i="2"/>
  <c r="L65" i="1"/>
  <c r="L62" i="2" s="1"/>
  <c r="L114" i="1"/>
  <c r="L111" i="2" s="1"/>
  <c r="L66" i="1"/>
  <c r="L63" i="2" s="1"/>
  <c r="L59" i="1"/>
  <c r="L56" i="2" s="1"/>
  <c r="L129" i="1"/>
  <c r="L126" i="2" s="1"/>
  <c r="L39" i="1"/>
  <c r="L36" i="2" s="1"/>
  <c r="L119" i="1"/>
  <c r="L116" i="2" s="1"/>
  <c r="X100" i="1"/>
  <c r="M225" i="2" s="1"/>
  <c r="BF32" i="1"/>
  <c r="H285" i="2" s="1"/>
  <c r="BO19" i="1"/>
  <c r="F400" i="2" s="1"/>
  <c r="BN41" i="1"/>
  <c r="E422" i="2" s="1"/>
  <c r="BO41" i="1"/>
  <c r="F422" i="2" s="1"/>
  <c r="BQ89" i="1"/>
  <c r="H470" i="2" s="1"/>
  <c r="BP25" i="1"/>
  <c r="G406" i="2" s="1"/>
  <c r="BL17" i="1"/>
  <c r="BP17" i="1" s="1"/>
  <c r="G398" i="2" s="1"/>
  <c r="BL66" i="1"/>
  <c r="BN66" i="1" s="1"/>
  <c r="E447" i="2" s="1"/>
  <c r="BL42" i="1"/>
  <c r="BL101" i="1"/>
  <c r="BL122" i="1"/>
  <c r="BM122" i="1" s="1"/>
  <c r="D503" i="2" s="1"/>
  <c r="BL57" i="1"/>
  <c r="BO57" i="1" s="1"/>
  <c r="F438" i="2" s="1"/>
  <c r="K68" i="1"/>
  <c r="K65" i="2" s="1"/>
  <c r="K62" i="2"/>
  <c r="K88" i="1"/>
  <c r="K85" i="2" s="1"/>
  <c r="K82" i="2"/>
  <c r="BN93" i="1"/>
  <c r="E474" i="2" s="1"/>
  <c r="BM41" i="1"/>
  <c r="D422" i="2" s="1"/>
  <c r="BO77" i="1"/>
  <c r="F458" i="2" s="1"/>
  <c r="BN87" i="1"/>
  <c r="E468" i="2" s="1"/>
  <c r="BL33" i="1"/>
  <c r="C414" i="2" s="1"/>
  <c r="BL91" i="1"/>
  <c r="BO91" i="1" s="1"/>
  <c r="F472" i="2" s="1"/>
  <c r="BL69" i="1"/>
  <c r="C450" i="2" s="1"/>
  <c r="BL82" i="1"/>
  <c r="BO82" i="1" s="1"/>
  <c r="F463" i="2" s="1"/>
  <c r="BL109" i="1"/>
  <c r="BL107" i="1"/>
  <c r="BM22" i="1"/>
  <c r="D403" i="2" s="1"/>
  <c r="C403" i="2"/>
  <c r="BQ67" i="1"/>
  <c r="H448" i="2" s="1"/>
  <c r="C448" i="2"/>
  <c r="K100" i="1"/>
  <c r="K97" i="2" s="1"/>
  <c r="K94" i="2"/>
  <c r="K120" i="1"/>
  <c r="K117" i="2" s="1"/>
  <c r="K114" i="2"/>
  <c r="BM130" i="1"/>
  <c r="D511" i="2" s="1"/>
  <c r="L50" i="1"/>
  <c r="L47" i="2" s="1"/>
  <c r="L123" i="1"/>
  <c r="L120" i="2" s="1"/>
  <c r="L37" i="1"/>
  <c r="L34" i="2" s="1"/>
  <c r="L125" i="1"/>
  <c r="L122" i="2" s="1"/>
  <c r="L14" i="1"/>
  <c r="L11" i="2" s="1"/>
  <c r="L106" i="1"/>
  <c r="L103" i="2" s="1"/>
  <c r="L111" i="1"/>
  <c r="L108" i="2" s="1"/>
  <c r="L99" i="1"/>
  <c r="L96" i="2" s="1"/>
  <c r="X76" i="1"/>
  <c r="M201" i="2" s="1"/>
  <c r="BC44" i="1"/>
  <c r="E297" i="2" s="1"/>
  <c r="BQ93" i="1"/>
  <c r="H474" i="2" s="1"/>
  <c r="BN77" i="1"/>
  <c r="E458" i="2" s="1"/>
  <c r="BO89" i="1"/>
  <c r="F470" i="2" s="1"/>
  <c r="BM25" i="1"/>
  <c r="D406" i="2" s="1"/>
  <c r="BL31" i="1"/>
  <c r="BQ31" i="1" s="1"/>
  <c r="H412" i="2" s="1"/>
  <c r="BL81" i="1"/>
  <c r="C462" i="2" s="1"/>
  <c r="BL54" i="1"/>
  <c r="C435" i="2" s="1"/>
  <c r="BL39" i="1"/>
  <c r="C420" i="2" s="1"/>
  <c r="BL43" i="1"/>
  <c r="BL85" i="1"/>
  <c r="C466" i="2" s="1"/>
  <c r="BL18" i="1"/>
  <c r="BL131" i="1"/>
  <c r="BO131" i="1" s="1"/>
  <c r="F512" i="2" s="1"/>
  <c r="BL83" i="1"/>
  <c r="BO83" i="1" s="1"/>
  <c r="F464" i="2" s="1"/>
  <c r="BQ30" i="1"/>
  <c r="H411" i="2" s="1"/>
  <c r="BQ55" i="1"/>
  <c r="H436" i="2" s="1"/>
  <c r="C436" i="2"/>
  <c r="K28" i="1"/>
  <c r="K25" i="2" s="1"/>
  <c r="K22" i="2"/>
  <c r="BP30" i="1"/>
  <c r="G411" i="2" s="1"/>
  <c r="BP71" i="1"/>
  <c r="G452" i="2" s="1"/>
  <c r="K44" i="1"/>
  <c r="K41" i="2" s="1"/>
  <c r="K38" i="2"/>
  <c r="BQ35" i="1"/>
  <c r="H416" i="2" s="1"/>
  <c r="C460" i="2"/>
  <c r="BN129" i="1"/>
  <c r="E510" i="2" s="1"/>
  <c r="C510" i="2"/>
  <c r="K60" i="1"/>
  <c r="K57" i="2" s="1"/>
  <c r="K54" i="2"/>
  <c r="K32" i="1"/>
  <c r="K29" i="2" s="1"/>
  <c r="K26" i="2"/>
  <c r="K135" i="1"/>
  <c r="K132" i="2" s="1"/>
  <c r="K12" i="2"/>
  <c r="BO14" i="1"/>
  <c r="F395" i="2" s="1"/>
  <c r="K133" i="1"/>
  <c r="K130" i="2" s="1"/>
  <c r="K52" i="1"/>
  <c r="K49" i="2" s="1"/>
  <c r="K72" i="1"/>
  <c r="K69" i="2" s="1"/>
  <c r="K124" i="1"/>
  <c r="K121" i="2" s="1"/>
  <c r="K96" i="1"/>
  <c r="K93" i="2" s="1"/>
  <c r="K20" i="1"/>
  <c r="K17" i="2" s="1"/>
  <c r="K112" i="1"/>
  <c r="K109" i="2" s="1"/>
  <c r="K84" i="1"/>
  <c r="K81" i="2" s="1"/>
  <c r="K104" i="1"/>
  <c r="K101" i="2" s="1"/>
  <c r="K128" i="1"/>
  <c r="K125" i="2" s="1"/>
  <c r="U24" i="1"/>
  <c r="J149" i="2" s="1"/>
  <c r="U60" i="1"/>
  <c r="J185" i="2" s="1"/>
  <c r="U88" i="1"/>
  <c r="J213" i="2" s="1"/>
  <c r="K134" i="1"/>
  <c r="K131" i="2" s="1"/>
  <c r="BS126" i="1"/>
  <c r="J507" i="2" s="1"/>
  <c r="K116" i="1"/>
  <c r="K113" i="2" s="1"/>
  <c r="K132" i="1"/>
  <c r="K129" i="2" s="1"/>
  <c r="U44" i="1"/>
  <c r="J169" i="2" s="1"/>
  <c r="K24" i="1"/>
  <c r="K21" i="2" s="1"/>
  <c r="K64" i="1"/>
  <c r="K61" i="2" s="1"/>
  <c r="BN117" i="1"/>
  <c r="E498" i="2" s="1"/>
  <c r="BQ59" i="1"/>
  <c r="H440" i="2" s="1"/>
  <c r="BQ45" i="1"/>
  <c r="H426" i="2" s="1"/>
  <c r="BO101" i="1"/>
  <c r="F482" i="2" s="1"/>
  <c r="BM121" i="1"/>
  <c r="D502" i="2" s="1"/>
  <c r="BN90" i="1"/>
  <c r="E471" i="2" s="1"/>
  <c r="BN62" i="1"/>
  <c r="E443" i="2" s="1"/>
  <c r="BP81" i="1"/>
  <c r="G462" i="2" s="1"/>
  <c r="BQ117" i="1"/>
  <c r="H498" i="2" s="1"/>
  <c r="BN18" i="1"/>
  <c r="E399" i="2" s="1"/>
  <c r="BM117" i="1"/>
  <c r="D498" i="2" s="1"/>
  <c r="BN38" i="1"/>
  <c r="E419" i="2" s="1"/>
  <c r="BP77" i="1"/>
  <c r="G458" i="2" s="1"/>
  <c r="BQ77" i="1"/>
  <c r="H458" i="2" s="1"/>
  <c r="BP51" i="1"/>
  <c r="G432" i="2" s="1"/>
  <c r="BM57" i="1"/>
  <c r="D438" i="2" s="1"/>
  <c r="BN79" i="1"/>
  <c r="E460" i="2" s="1"/>
  <c r="BO103" i="1"/>
  <c r="F484" i="2" s="1"/>
  <c r="BM70" i="1"/>
  <c r="D451" i="2" s="1"/>
  <c r="BM127" i="1"/>
  <c r="D508" i="2" s="1"/>
  <c r="BP22" i="1"/>
  <c r="G403" i="2" s="1"/>
  <c r="BL52" i="1"/>
  <c r="BP117" i="1"/>
  <c r="G498" i="2" s="1"/>
  <c r="BM65" i="1"/>
  <c r="D446" i="2" s="1"/>
  <c r="BM106" i="1"/>
  <c r="D487" i="2" s="1"/>
  <c r="BP101" i="1"/>
  <c r="G482" i="2" s="1"/>
  <c r="BM35" i="1"/>
  <c r="D416" i="2" s="1"/>
  <c r="BQ25" i="1"/>
  <c r="H406" i="2" s="1"/>
  <c r="BM77" i="1"/>
  <c r="D458" i="2" s="1"/>
  <c r="BO75" i="1"/>
  <c r="F456" i="2" s="1"/>
  <c r="BM59" i="1"/>
  <c r="D440" i="2" s="1"/>
  <c r="BP23" i="1"/>
  <c r="G404" i="2" s="1"/>
  <c r="BP95" i="1"/>
  <c r="G476" i="2" s="1"/>
  <c r="BN86" i="1"/>
  <c r="E467" i="2" s="1"/>
  <c r="BO38" i="1"/>
  <c r="F419" i="2" s="1"/>
  <c r="BM75" i="1"/>
  <c r="D456" i="2" s="1"/>
  <c r="BN27" i="1"/>
  <c r="E408" i="2" s="1"/>
  <c r="BN121" i="1"/>
  <c r="E502" i="2" s="1"/>
  <c r="BO42" i="1"/>
  <c r="F423" i="2" s="1"/>
  <c r="BQ27" i="1"/>
  <c r="H408" i="2" s="1"/>
  <c r="BO62" i="1"/>
  <c r="F443" i="2" s="1"/>
  <c r="BO30" i="1"/>
  <c r="F411" i="2" s="1"/>
  <c r="BP42" i="1"/>
  <c r="G423" i="2" s="1"/>
  <c r="BP49" i="1"/>
  <c r="G430" i="2" s="1"/>
  <c r="BQ110" i="1"/>
  <c r="H491" i="2" s="1"/>
  <c r="BM49" i="1"/>
  <c r="D430" i="2" s="1"/>
  <c r="BN95" i="1"/>
  <c r="E476" i="2" s="1"/>
  <c r="BQ22" i="1"/>
  <c r="H403" i="2" s="1"/>
  <c r="BQ79" i="1"/>
  <c r="H460" i="2" s="1"/>
  <c r="BM62" i="1"/>
  <c r="D443" i="2" s="1"/>
  <c r="BP19" i="1"/>
  <c r="G400" i="2" s="1"/>
  <c r="BN101" i="1"/>
  <c r="E482" i="2" s="1"/>
  <c r="BO51" i="1"/>
  <c r="F432" i="2" s="1"/>
  <c r="BO123" i="1"/>
  <c r="F504" i="2" s="1"/>
  <c r="BO70" i="1"/>
  <c r="F451" i="2" s="1"/>
  <c r="BQ47" i="1"/>
  <c r="H428" i="2" s="1"/>
  <c r="BM113" i="1"/>
  <c r="D494" i="2" s="1"/>
  <c r="BP73" i="1"/>
  <c r="G454" i="2" s="1"/>
  <c r="BM98" i="1"/>
  <c r="D479" i="2" s="1"/>
  <c r="BN19" i="1"/>
  <c r="E400" i="2" s="1"/>
  <c r="BO43" i="1"/>
  <c r="F424" i="2" s="1"/>
  <c r="BQ43" i="1"/>
  <c r="H424" i="2" s="1"/>
  <c r="BQ121" i="1"/>
  <c r="H502" i="2" s="1"/>
  <c r="BP97" i="1"/>
  <c r="G478" i="2" s="1"/>
  <c r="BO99" i="1"/>
  <c r="F480" i="2" s="1"/>
  <c r="BN50" i="1"/>
  <c r="E431" i="2" s="1"/>
  <c r="BO93" i="1"/>
  <c r="F474" i="2" s="1"/>
  <c r="BN43" i="1"/>
  <c r="E424" i="2" s="1"/>
  <c r="BO98" i="1"/>
  <c r="F479" i="2" s="1"/>
  <c r="BQ105" i="1"/>
  <c r="H486" i="2" s="1"/>
  <c r="BP31" i="1"/>
  <c r="G412" i="2" s="1"/>
  <c r="BQ101" i="1"/>
  <c r="H482" i="2" s="1"/>
  <c r="BO90" i="1"/>
  <c r="F471" i="2" s="1"/>
  <c r="BO107" i="1"/>
  <c r="F488" i="2" s="1"/>
  <c r="BN21" i="1"/>
  <c r="E402" i="2" s="1"/>
  <c r="BM74" i="1"/>
  <c r="D455" i="2" s="1"/>
  <c r="BN37" i="1"/>
  <c r="E418" i="2" s="1"/>
  <c r="BN115" i="1"/>
  <c r="E496" i="2" s="1"/>
  <c r="BO67" i="1"/>
  <c r="F448" i="2" s="1"/>
  <c r="BO115" i="1"/>
  <c r="F496" i="2" s="1"/>
  <c r="BP58" i="1"/>
  <c r="G439" i="2" s="1"/>
  <c r="BM115" i="1"/>
  <c r="D496" i="2" s="1"/>
  <c r="BP74" i="1"/>
  <c r="G455" i="2" s="1"/>
  <c r="BM99" i="1"/>
  <c r="D480" i="2" s="1"/>
  <c r="BM86" i="1"/>
  <c r="D467" i="2" s="1"/>
  <c r="BO21" i="1"/>
  <c r="F402" i="2" s="1"/>
  <c r="BQ119" i="1"/>
  <c r="H500" i="2" s="1"/>
  <c r="BN67" i="1"/>
  <c r="E448" i="2" s="1"/>
  <c r="BQ21" i="1"/>
  <c r="H402" i="2" s="1"/>
  <c r="BP86" i="1"/>
  <c r="G467" i="2" s="1"/>
  <c r="BM58" i="1"/>
  <c r="D439" i="2" s="1"/>
  <c r="BL20" i="1"/>
  <c r="BM51" i="1"/>
  <c r="D432" i="2" s="1"/>
  <c r="BN106" i="1"/>
  <c r="E487" i="2" s="1"/>
  <c r="BN61" i="1"/>
  <c r="E442" i="2" s="1"/>
  <c r="BP123" i="1"/>
  <c r="G504" i="2" s="1"/>
  <c r="BO37" i="1"/>
  <c r="F418" i="2" s="1"/>
  <c r="BP47" i="1"/>
  <c r="G428" i="2" s="1"/>
  <c r="BM31" i="1"/>
  <c r="D412" i="2" s="1"/>
  <c r="BN74" i="1"/>
  <c r="E455" i="2" s="1"/>
  <c r="BP69" i="1"/>
  <c r="G450" i="2" s="1"/>
  <c r="BM29" i="1"/>
  <c r="D410" i="2" s="1"/>
  <c r="BN113" i="1"/>
  <c r="E494" i="2" s="1"/>
  <c r="BN58" i="1"/>
  <c r="E439" i="2" s="1"/>
  <c r="BO113" i="1"/>
  <c r="F494" i="2" s="1"/>
  <c r="BN39" i="1"/>
  <c r="E420" i="2" s="1"/>
  <c r="BN123" i="1"/>
  <c r="E504" i="2" s="1"/>
  <c r="BM47" i="1"/>
  <c r="D428" i="2" s="1"/>
  <c r="BN59" i="1"/>
  <c r="E440" i="2" s="1"/>
  <c r="BM69" i="1"/>
  <c r="D450" i="2" s="1"/>
  <c r="BO74" i="1"/>
  <c r="F455" i="2" s="1"/>
  <c r="BP67" i="1"/>
  <c r="G448" i="2" s="1"/>
  <c r="BP115" i="1"/>
  <c r="G496" i="2" s="1"/>
  <c r="BQ115" i="1"/>
  <c r="H496" i="2" s="1"/>
  <c r="BQ74" i="1"/>
  <c r="H455" i="2" s="1"/>
  <c r="BL76" i="1"/>
  <c r="C457" i="2" s="1"/>
  <c r="BP21" i="1"/>
  <c r="G402" i="2" s="1"/>
  <c r="BM37" i="1"/>
  <c r="D418" i="2" s="1"/>
  <c r="BM21" i="1"/>
  <c r="D402" i="2" s="1"/>
  <c r="BQ62" i="1"/>
  <c r="H443" i="2" s="1"/>
  <c r="BP103" i="1"/>
  <c r="G484" i="2" s="1"/>
  <c r="BN75" i="1"/>
  <c r="E456" i="2" s="1"/>
  <c r="BQ49" i="1"/>
  <c r="H430" i="2" s="1"/>
  <c r="BO22" i="1"/>
  <c r="F403" i="2" s="1"/>
  <c r="BQ123" i="1"/>
  <c r="H504" i="2" s="1"/>
  <c r="BP66" i="1"/>
  <c r="G447" i="2" s="1"/>
  <c r="BL80" i="1"/>
  <c r="C461" i="2" s="1"/>
  <c r="BP79" i="1"/>
  <c r="G460" i="2" s="1"/>
  <c r="BN22" i="1"/>
  <c r="E403" i="2" s="1"/>
  <c r="BN70" i="1"/>
  <c r="E451" i="2" s="1"/>
  <c r="BP70" i="1"/>
  <c r="G451" i="2" s="1"/>
  <c r="BQ113" i="1"/>
  <c r="H494" i="2" s="1"/>
  <c r="BQ75" i="1"/>
  <c r="H456" i="2" s="1"/>
  <c r="BN130" i="1"/>
  <c r="E511" i="2" s="1"/>
  <c r="BM23" i="1"/>
  <c r="D404" i="2" s="1"/>
  <c r="BM126" i="1"/>
  <c r="D507" i="2" s="1"/>
  <c r="BO97" i="1"/>
  <c r="F478" i="2" s="1"/>
  <c r="BO23" i="1"/>
  <c r="F404" i="2" s="1"/>
  <c r="BP130" i="1"/>
  <c r="G511" i="2" s="1"/>
  <c r="BN119" i="1"/>
  <c r="E500" i="2" s="1"/>
  <c r="BN131" i="1"/>
  <c r="E512" i="2" s="1"/>
  <c r="BO118" i="1"/>
  <c r="F499" i="2" s="1"/>
  <c r="BQ71" i="1"/>
  <c r="H452" i="2" s="1"/>
  <c r="BP53" i="1"/>
  <c r="G434" i="2" s="1"/>
  <c r="BQ118" i="1"/>
  <c r="H499" i="2" s="1"/>
  <c r="BQ51" i="1"/>
  <c r="H432" i="2" s="1"/>
  <c r="BO53" i="1"/>
  <c r="F434" i="2" s="1"/>
  <c r="BQ53" i="1"/>
  <c r="H434" i="2" s="1"/>
  <c r="BO130" i="1"/>
  <c r="F511" i="2" s="1"/>
  <c r="BQ130" i="1"/>
  <c r="H511" i="2" s="1"/>
  <c r="BN118" i="1"/>
  <c r="E499" i="2" s="1"/>
  <c r="BP118" i="1"/>
  <c r="G499" i="2" s="1"/>
  <c r="BM71" i="1"/>
  <c r="D452" i="2" s="1"/>
  <c r="BM118" i="1"/>
  <c r="D499" i="2" s="1"/>
  <c r="BO71" i="1"/>
  <c r="F452" i="2" s="1"/>
  <c r="BQ102" i="1"/>
  <c r="H483" i="2" s="1"/>
  <c r="BQ95" i="1"/>
  <c r="H476" i="2" s="1"/>
  <c r="BL92" i="1"/>
  <c r="BP110" i="1"/>
  <c r="G491" i="2" s="1"/>
  <c r="BO65" i="1"/>
  <c r="F446" i="2" s="1"/>
  <c r="BQ103" i="1"/>
  <c r="H484" i="2" s="1"/>
  <c r="BO46" i="1"/>
  <c r="F427" i="2" s="1"/>
  <c r="BQ46" i="1"/>
  <c r="H427" i="2" s="1"/>
  <c r="BL60" i="1"/>
  <c r="BL48" i="1"/>
  <c r="BP126" i="1"/>
  <c r="G507" i="2" s="1"/>
  <c r="BN98" i="1"/>
  <c r="E479" i="2" s="1"/>
  <c r="BN55" i="1"/>
  <c r="E436" i="2" s="1"/>
  <c r="BQ69" i="1"/>
  <c r="H450" i="2" s="1"/>
  <c r="BQ17" i="1"/>
  <c r="H398" i="2" s="1"/>
  <c r="BM97" i="1"/>
  <c r="D478" i="2" s="1"/>
  <c r="BN49" i="1"/>
  <c r="E430" i="2" s="1"/>
  <c r="BN97" i="1"/>
  <c r="E478" i="2" s="1"/>
  <c r="BN78" i="1"/>
  <c r="E459" i="2" s="1"/>
  <c r="BO121" i="1"/>
  <c r="F502" i="2" s="1"/>
  <c r="BL100" i="1"/>
  <c r="BO66" i="1"/>
  <c r="F447" i="2" s="1"/>
  <c r="BO47" i="1"/>
  <c r="F428" i="2" s="1"/>
  <c r="BM129" i="1"/>
  <c r="D510" i="2" s="1"/>
  <c r="BO33" i="1"/>
  <c r="F414" i="2" s="1"/>
  <c r="BL40" i="1"/>
  <c r="BP38" i="1"/>
  <c r="G419" i="2" s="1"/>
  <c r="BP55" i="1"/>
  <c r="G436" i="2" s="1"/>
  <c r="BL44" i="1"/>
  <c r="C425" i="2" s="1"/>
  <c r="BO58" i="1"/>
  <c r="F439" i="2" s="1"/>
  <c r="BM102" i="1"/>
  <c r="D483" i="2" s="1"/>
  <c r="BO49" i="1"/>
  <c r="F430" i="2" s="1"/>
  <c r="BN126" i="1"/>
  <c r="E507" i="2" s="1"/>
  <c r="BP121" i="1"/>
  <c r="G502" i="2" s="1"/>
  <c r="BP54" i="1"/>
  <c r="G435" i="2" s="1"/>
  <c r="BL72" i="1"/>
  <c r="C453" i="2" s="1"/>
  <c r="BQ65" i="1"/>
  <c r="H446" i="2" s="1"/>
  <c r="BO95" i="1"/>
  <c r="F476" i="2" s="1"/>
  <c r="BP102" i="1"/>
  <c r="G483" i="2" s="1"/>
  <c r="BP129" i="1"/>
  <c r="G510" i="2" s="1"/>
  <c r="BL132" i="1"/>
  <c r="BL104" i="1"/>
  <c r="BQ129" i="1"/>
  <c r="H510" i="2" s="1"/>
  <c r="BN102" i="1"/>
  <c r="E483" i="2" s="1"/>
  <c r="BO55" i="1"/>
  <c r="F436" i="2" s="1"/>
  <c r="BM55" i="1"/>
  <c r="D436" i="2" s="1"/>
  <c r="BL84" i="1"/>
  <c r="C465" i="2" s="1"/>
  <c r="BP46" i="1"/>
  <c r="G427" i="2" s="1"/>
  <c r="BO54" i="1"/>
  <c r="F435" i="2" s="1"/>
  <c r="BO102" i="1"/>
  <c r="F483" i="2" s="1"/>
  <c r="BQ37" i="1"/>
  <c r="H418" i="2" s="1"/>
  <c r="BL68" i="1"/>
  <c r="BM38" i="1"/>
  <c r="D419" i="2" s="1"/>
  <c r="BO76" i="1"/>
  <c r="F457" i="2" s="1"/>
  <c r="BQ23" i="1"/>
  <c r="H404" i="2" s="1"/>
  <c r="BN103" i="1"/>
  <c r="E484" i="2" s="1"/>
  <c r="BQ81" i="1"/>
  <c r="H462" i="2" s="1"/>
  <c r="BQ38" i="1"/>
  <c r="H419" i="2" s="1"/>
  <c r="BQ127" i="1"/>
  <c r="H508" i="2" s="1"/>
  <c r="BO111" i="1"/>
  <c r="F492" i="2" s="1"/>
  <c r="BM54" i="1"/>
  <c r="D435" i="2" s="1"/>
  <c r="BP87" i="1"/>
  <c r="G468" i="2" s="1"/>
  <c r="BM95" i="1"/>
  <c r="D476" i="2" s="1"/>
  <c r="BN47" i="1"/>
  <c r="E428" i="2" s="1"/>
  <c r="BM33" i="1"/>
  <c r="D414" i="2" s="1"/>
  <c r="BL24" i="1"/>
  <c r="C405" i="2" s="1"/>
  <c r="BN26" i="1"/>
  <c r="E407" i="2" s="1"/>
  <c r="BN94" i="1"/>
  <c r="E475" i="2" s="1"/>
  <c r="BN63" i="1"/>
  <c r="E444" i="2" s="1"/>
  <c r="BQ63" i="1"/>
  <c r="H444" i="2" s="1"/>
  <c r="BM63" i="1"/>
  <c r="D444" i="2" s="1"/>
  <c r="BQ94" i="1"/>
  <c r="H475" i="2" s="1"/>
  <c r="BL96" i="1"/>
  <c r="C477" i="2" s="1"/>
  <c r="BL36" i="1"/>
  <c r="BM30" i="1"/>
  <c r="D411" i="2" s="1"/>
  <c r="BP63" i="1"/>
  <c r="G444" i="2" s="1"/>
  <c r="BO26" i="1"/>
  <c r="F407" i="2" s="1"/>
  <c r="BL112" i="1"/>
  <c r="BO119" i="1"/>
  <c r="F500" i="2" s="1"/>
  <c r="BP26" i="1"/>
  <c r="G407" i="2" s="1"/>
  <c r="BP62" i="1"/>
  <c r="G443" i="2" s="1"/>
  <c r="BP94" i="1"/>
  <c r="G475" i="2" s="1"/>
  <c r="BQ70" i="1"/>
  <c r="H451" i="2" s="1"/>
  <c r="BN23" i="1"/>
  <c r="E404" i="2" s="1"/>
  <c r="BP33" i="1"/>
  <c r="G414" i="2" s="1"/>
  <c r="BM94" i="1"/>
  <c r="D475" i="2" s="1"/>
  <c r="BO63" i="1"/>
  <c r="F444" i="2" s="1"/>
  <c r="BQ33" i="1"/>
  <c r="H414" i="2" s="1"/>
  <c r="BN33" i="1"/>
  <c r="E414" i="2" s="1"/>
  <c r="BO126" i="1"/>
  <c r="F507" i="2" s="1"/>
  <c r="BQ97" i="1"/>
  <c r="H478" i="2" s="1"/>
  <c r="W112" i="1"/>
  <c r="L237" i="2" s="1"/>
  <c r="X32" i="1"/>
  <c r="M157" i="2" s="1"/>
  <c r="X133" i="1"/>
  <c r="M258" i="2" s="1"/>
  <c r="W88" i="1"/>
  <c r="L213" i="2" s="1"/>
  <c r="X24" i="1"/>
  <c r="M149" i="2" s="1"/>
  <c r="I52" i="1"/>
  <c r="I49" i="2" s="1"/>
  <c r="X88" i="1"/>
  <c r="M213" i="2" s="1"/>
  <c r="W92" i="1"/>
  <c r="L217" i="2" s="1"/>
  <c r="W16" i="1"/>
  <c r="L141" i="2" s="1"/>
  <c r="W96" i="1"/>
  <c r="L221" i="2" s="1"/>
  <c r="X40" i="1"/>
  <c r="M165" i="2" s="1"/>
  <c r="X60" i="1"/>
  <c r="M185" i="2" s="1"/>
  <c r="W56" i="1"/>
  <c r="L181" i="2" s="1"/>
  <c r="X84" i="1"/>
  <c r="M209" i="2" s="1"/>
  <c r="W24" i="1"/>
  <c r="L149" i="2" s="1"/>
  <c r="S133" i="1"/>
  <c r="H258" i="2" s="1"/>
  <c r="BH94" i="1"/>
  <c r="J347" i="2" s="1"/>
  <c r="BG97" i="1"/>
  <c r="BK27" i="1"/>
  <c r="BH109" i="1"/>
  <c r="J362" i="2" s="1"/>
  <c r="BI49" i="1"/>
  <c r="K302" i="2" s="1"/>
  <c r="BK58" i="1"/>
  <c r="BG34" i="1"/>
  <c r="BI51" i="1"/>
  <c r="K304" i="2" s="1"/>
  <c r="BJ130" i="1"/>
  <c r="BJ51" i="1"/>
  <c r="BJ131" i="1"/>
  <c r="BJ46" i="1"/>
  <c r="BJ19" i="1"/>
  <c r="BJ126" i="1"/>
  <c r="BJ35" i="1"/>
  <c r="BK42" i="1"/>
  <c r="BK118" i="1"/>
  <c r="BK51" i="1"/>
  <c r="BK31" i="1"/>
  <c r="BK61" i="1"/>
  <c r="BK111" i="1"/>
  <c r="BK45" i="1"/>
  <c r="BG37" i="1"/>
  <c r="BG78" i="1"/>
  <c r="W28" i="1"/>
  <c r="L153" i="2" s="1"/>
  <c r="BF52" i="1"/>
  <c r="H305" i="2" s="1"/>
  <c r="BD52" i="1"/>
  <c r="F305" i="2" s="1"/>
  <c r="BB52" i="1"/>
  <c r="D305" i="2" s="1"/>
  <c r="BC52" i="1"/>
  <c r="E305" i="2" s="1"/>
  <c r="BE52" i="1"/>
  <c r="G305" i="2" s="1"/>
  <c r="BF76" i="1"/>
  <c r="H329" i="2" s="1"/>
  <c r="BD76" i="1"/>
  <c r="F329" i="2" s="1"/>
  <c r="BB76" i="1"/>
  <c r="D329" i="2" s="1"/>
  <c r="BC76" i="1"/>
  <c r="E329" i="2" s="1"/>
  <c r="BE76" i="1"/>
  <c r="G329" i="2" s="1"/>
  <c r="X64" i="1"/>
  <c r="M189" i="2" s="1"/>
  <c r="BF40" i="1"/>
  <c r="H293" i="2" s="1"/>
  <c r="BD40" i="1"/>
  <c r="F293" i="2" s="1"/>
  <c r="BB40" i="1"/>
  <c r="D293" i="2" s="1"/>
  <c r="BE40" i="1"/>
  <c r="G293" i="2" s="1"/>
  <c r="BC40" i="1"/>
  <c r="E293" i="2" s="1"/>
  <c r="BH125" i="1"/>
  <c r="J378" i="2" s="1"/>
  <c r="BG35" i="1"/>
  <c r="BI74" i="1"/>
  <c r="K327" i="2" s="1"/>
  <c r="BH55" i="1"/>
  <c r="J308" i="2" s="1"/>
  <c r="BI127" i="1"/>
  <c r="K380" i="2" s="1"/>
  <c r="BK63" i="1"/>
  <c r="BF80" i="1"/>
  <c r="H333" i="2" s="1"/>
  <c r="BD80" i="1"/>
  <c r="F333" i="2" s="1"/>
  <c r="BE80" i="1"/>
  <c r="G333" i="2" s="1"/>
  <c r="BC80" i="1"/>
  <c r="E333" i="2" s="1"/>
  <c r="BB80" i="1"/>
  <c r="D333" i="2" s="1"/>
  <c r="BF56" i="1"/>
  <c r="H309" i="2" s="1"/>
  <c r="BD56" i="1"/>
  <c r="F309" i="2" s="1"/>
  <c r="BE56" i="1"/>
  <c r="G309" i="2" s="1"/>
  <c r="BC56" i="1"/>
  <c r="E309" i="2" s="1"/>
  <c r="BB56" i="1"/>
  <c r="D309" i="2" s="1"/>
  <c r="BF88" i="1"/>
  <c r="H341" i="2" s="1"/>
  <c r="BD88" i="1"/>
  <c r="F341" i="2" s="1"/>
  <c r="BB88" i="1"/>
  <c r="D341" i="2" s="1"/>
  <c r="BC88" i="1"/>
  <c r="E341" i="2" s="1"/>
  <c r="BE88" i="1"/>
  <c r="G341" i="2" s="1"/>
  <c r="U116" i="1"/>
  <c r="J241" i="2" s="1"/>
  <c r="BH34" i="1"/>
  <c r="J287" i="2" s="1"/>
  <c r="BI70" i="1"/>
  <c r="K323" i="2" s="1"/>
  <c r="BJ30" i="1"/>
  <c r="BK113" i="1"/>
  <c r="BK57" i="1"/>
  <c r="X68" i="1"/>
  <c r="M193" i="2" s="1"/>
  <c r="BH59" i="1"/>
  <c r="J312" i="2" s="1"/>
  <c r="BJ101" i="1"/>
  <c r="BH102" i="1"/>
  <c r="J355" i="2" s="1"/>
  <c r="BG95" i="1"/>
  <c r="BI66" i="1"/>
  <c r="K319" i="2" s="1"/>
  <c r="BJ21" i="1"/>
  <c r="BJ122" i="1"/>
  <c r="V84" i="1"/>
  <c r="K209" i="2" s="1"/>
  <c r="U56" i="1"/>
  <c r="J181" i="2" s="1"/>
  <c r="X116" i="1"/>
  <c r="M241" i="2" s="1"/>
  <c r="M120" i="1"/>
  <c r="M117" i="2" s="1"/>
  <c r="BH119" i="1"/>
  <c r="J372" i="2" s="1"/>
  <c r="BH58" i="1"/>
  <c r="J311" i="2" s="1"/>
  <c r="BH86" i="1"/>
  <c r="J339" i="2" s="1"/>
  <c r="BH130" i="1"/>
  <c r="J383" i="2" s="1"/>
  <c r="BH89" i="1"/>
  <c r="J342" i="2" s="1"/>
  <c r="BH81" i="1"/>
  <c r="J334" i="2" s="1"/>
  <c r="BG26" i="1"/>
  <c r="BG91" i="1"/>
  <c r="BG117" i="1"/>
  <c r="BG86" i="1"/>
  <c r="BG81" i="1"/>
  <c r="BG101" i="1"/>
  <c r="BI123" i="1"/>
  <c r="K376" i="2" s="1"/>
  <c r="BI81" i="1"/>
  <c r="K334" i="2" s="1"/>
  <c r="BI122" i="1"/>
  <c r="K375" i="2" s="1"/>
  <c r="BI19" i="1"/>
  <c r="K272" i="2" s="1"/>
  <c r="BI63" i="1"/>
  <c r="K316" i="2" s="1"/>
  <c r="BI65" i="1"/>
  <c r="K318" i="2" s="1"/>
  <c r="BJ71" i="1"/>
  <c r="BJ79" i="1"/>
  <c r="BJ113" i="1"/>
  <c r="BJ116" i="1" s="1"/>
  <c r="L369" i="2" s="1"/>
  <c r="BJ89" i="1"/>
  <c r="BJ63" i="1"/>
  <c r="BK95" i="1"/>
  <c r="BK13" i="1"/>
  <c r="BF13" i="1" s="1"/>
  <c r="H266" i="2" s="1"/>
  <c r="BK91" i="1"/>
  <c r="BK25" i="1"/>
  <c r="BK114" i="1"/>
  <c r="BK35" i="1"/>
  <c r="BK71" i="1"/>
  <c r="BK123" i="1"/>
  <c r="BG43" i="1"/>
  <c r="X16" i="1"/>
  <c r="M141" i="2" s="1"/>
  <c r="U104" i="1"/>
  <c r="J229" i="2" s="1"/>
  <c r="U132" i="1"/>
  <c r="J257" i="2" s="1"/>
  <c r="W128" i="1"/>
  <c r="L253" i="2" s="1"/>
  <c r="X52" i="1"/>
  <c r="M177" i="2" s="1"/>
  <c r="X92" i="1"/>
  <c r="M217" i="2" s="1"/>
  <c r="X28" i="1"/>
  <c r="M153" i="2" s="1"/>
  <c r="BI98" i="1"/>
  <c r="K351" i="2" s="1"/>
  <c r="BK94" i="1"/>
  <c r="BG33" i="1"/>
  <c r="BH38" i="1"/>
  <c r="J291" i="2" s="1"/>
  <c r="BI90" i="1"/>
  <c r="K343" i="2" s="1"/>
  <c r="BJ99" i="1"/>
  <c r="BG105" i="1"/>
  <c r="BH37" i="1"/>
  <c r="J290" i="2" s="1"/>
  <c r="BI95" i="1"/>
  <c r="K348" i="2" s="1"/>
  <c r="BG125" i="1"/>
  <c r="BJ18" i="1"/>
  <c r="BH73" i="1"/>
  <c r="J326" i="2" s="1"/>
  <c r="BG69" i="1"/>
  <c r="BI22" i="1"/>
  <c r="K275" i="2" s="1"/>
  <c r="BI33" i="1"/>
  <c r="K286" i="2" s="1"/>
  <c r="BI18" i="1"/>
  <c r="K271" i="2" s="1"/>
  <c r="BI45" i="1"/>
  <c r="K298" i="2" s="1"/>
  <c r="BI78" i="1"/>
  <c r="K331" i="2" s="1"/>
  <c r="BI79" i="1"/>
  <c r="K332" i="2" s="1"/>
  <c r="BJ78" i="1"/>
  <c r="BJ102" i="1"/>
  <c r="BJ107" i="1"/>
  <c r="BJ97" i="1"/>
  <c r="BJ93" i="1"/>
  <c r="BJ75" i="1"/>
  <c r="BK81" i="1"/>
  <c r="BK119" i="1"/>
  <c r="BK65" i="1"/>
  <c r="BK115" i="1"/>
  <c r="BK102" i="1"/>
  <c r="BK21" i="1"/>
  <c r="BK46" i="1"/>
  <c r="BG113" i="1"/>
  <c r="U16" i="1"/>
  <c r="J141" i="2" s="1"/>
  <c r="X48" i="1"/>
  <c r="M173" i="2" s="1"/>
  <c r="X132" i="1"/>
  <c r="M257" i="2" s="1"/>
  <c r="U133" i="1"/>
  <c r="J258" i="2" s="1"/>
  <c r="W48" i="1"/>
  <c r="L173" i="2" s="1"/>
  <c r="X56" i="1"/>
  <c r="M181" i="2" s="1"/>
  <c r="BF64" i="1"/>
  <c r="H317" i="2" s="1"/>
  <c r="BD64" i="1"/>
  <c r="F317" i="2" s="1"/>
  <c r="BB64" i="1"/>
  <c r="D317" i="2" s="1"/>
  <c r="BE64" i="1"/>
  <c r="G317" i="2" s="1"/>
  <c r="BC64" i="1"/>
  <c r="E317" i="2" s="1"/>
  <c r="BB96" i="1"/>
  <c r="D349" i="2" s="1"/>
  <c r="BF96" i="1"/>
  <c r="H349" i="2" s="1"/>
  <c r="BD96" i="1"/>
  <c r="F349" i="2" s="1"/>
  <c r="BC96" i="1"/>
  <c r="E349" i="2" s="1"/>
  <c r="BE96" i="1"/>
  <c r="G349" i="2" s="1"/>
  <c r="BF28" i="1"/>
  <c r="H281" i="2" s="1"/>
  <c r="BD28" i="1"/>
  <c r="F281" i="2" s="1"/>
  <c r="BB28" i="1"/>
  <c r="D281" i="2" s="1"/>
  <c r="BE28" i="1"/>
  <c r="G281" i="2" s="1"/>
  <c r="BC28" i="1"/>
  <c r="E281" i="2" s="1"/>
  <c r="BB48" i="1"/>
  <c r="D301" i="2" s="1"/>
  <c r="BE48" i="1"/>
  <c r="G301" i="2" s="1"/>
  <c r="BD48" i="1"/>
  <c r="F301" i="2" s="1"/>
  <c r="BC48" i="1"/>
  <c r="E301" i="2" s="1"/>
  <c r="BF48" i="1"/>
  <c r="H301" i="2" s="1"/>
  <c r="BB60" i="1"/>
  <c r="D313" i="2" s="1"/>
  <c r="BF60" i="1"/>
  <c r="H313" i="2" s="1"/>
  <c r="BD60" i="1"/>
  <c r="F313" i="2" s="1"/>
  <c r="BC60" i="1"/>
  <c r="E313" i="2" s="1"/>
  <c r="BE60" i="1"/>
  <c r="G313" i="2" s="1"/>
  <c r="BH47" i="1"/>
  <c r="J300" i="2" s="1"/>
  <c r="BG93" i="1"/>
  <c r="BK70" i="1"/>
  <c r="X80" i="1"/>
  <c r="M205" i="2" s="1"/>
  <c r="BH75" i="1"/>
  <c r="J328" i="2" s="1"/>
  <c r="BG39" i="1"/>
  <c r="BI109" i="1"/>
  <c r="K362" i="2" s="1"/>
  <c r="BK79" i="1"/>
  <c r="BF112" i="1"/>
  <c r="H365" i="2" s="1"/>
  <c r="BD112" i="1"/>
  <c r="F365" i="2" s="1"/>
  <c r="BB112" i="1"/>
  <c r="D365" i="2" s="1"/>
  <c r="BC112" i="1"/>
  <c r="E365" i="2" s="1"/>
  <c r="BE112" i="1"/>
  <c r="G365" i="2" s="1"/>
  <c r="BH14" i="1"/>
  <c r="J267" i="2" s="1"/>
  <c r="BG66" i="1"/>
  <c r="BI113" i="1"/>
  <c r="K366" i="2" s="1"/>
  <c r="BJ74" i="1"/>
  <c r="BK49" i="1"/>
  <c r="BH114" i="1"/>
  <c r="J367" i="2" s="1"/>
  <c r="BG82" i="1"/>
  <c r="BH30" i="1"/>
  <c r="J283" i="2" s="1"/>
  <c r="BG83" i="1"/>
  <c r="BI31" i="1"/>
  <c r="K284" i="2" s="1"/>
  <c r="BI25" i="1"/>
  <c r="K278" i="2" s="1"/>
  <c r="BJ13" i="1"/>
  <c r="BJ121" i="1"/>
  <c r="BJ109" i="1"/>
  <c r="BJ118" i="1"/>
  <c r="BJ90" i="1"/>
  <c r="BK67" i="1"/>
  <c r="BK106" i="1"/>
  <c r="BK53" i="1"/>
  <c r="BK103" i="1"/>
  <c r="BK87" i="1"/>
  <c r="BK126" i="1"/>
  <c r="BK33" i="1"/>
  <c r="BK69" i="1"/>
  <c r="BG51" i="1"/>
  <c r="W134" i="1"/>
  <c r="L259" i="2" s="1"/>
  <c r="W135" i="1"/>
  <c r="L260" i="2" s="1"/>
  <c r="U64" i="1"/>
  <c r="J189" i="2" s="1"/>
  <c r="W52" i="1"/>
  <c r="L177" i="2" s="1"/>
  <c r="BF104" i="1"/>
  <c r="H357" i="2" s="1"/>
  <c r="BD104" i="1"/>
  <c r="F357" i="2" s="1"/>
  <c r="BB104" i="1"/>
  <c r="D357" i="2" s="1"/>
  <c r="BE104" i="1"/>
  <c r="G357" i="2" s="1"/>
  <c r="BC104" i="1"/>
  <c r="E357" i="2" s="1"/>
  <c r="X120" i="1"/>
  <c r="M245" i="2" s="1"/>
  <c r="W108" i="1"/>
  <c r="L233" i="2" s="1"/>
  <c r="BI34" i="1"/>
  <c r="K287" i="2" s="1"/>
  <c r="BK77" i="1"/>
  <c r="BG74" i="1"/>
  <c r="T104" i="1"/>
  <c r="I229" i="2" s="1"/>
  <c r="BB36" i="1"/>
  <c r="D289" i="2" s="1"/>
  <c r="BD36" i="1"/>
  <c r="F289" i="2" s="1"/>
  <c r="BC36" i="1"/>
  <c r="E289" i="2" s="1"/>
  <c r="BF36" i="1"/>
  <c r="H289" i="2" s="1"/>
  <c r="BE36" i="1"/>
  <c r="G289" i="2" s="1"/>
  <c r="BH78" i="1"/>
  <c r="J331" i="2" s="1"/>
  <c r="BI42" i="1"/>
  <c r="K295" i="2" s="1"/>
  <c r="W120" i="1"/>
  <c r="L245" i="2" s="1"/>
  <c r="BH121" i="1"/>
  <c r="J374" i="2" s="1"/>
  <c r="BI69" i="1"/>
  <c r="K322" i="2" s="1"/>
  <c r="BH74" i="1"/>
  <c r="J327" i="2" s="1"/>
  <c r="BG30" i="1"/>
  <c r="BI130" i="1"/>
  <c r="K383" i="2" s="1"/>
  <c r="BJ70" i="1"/>
  <c r="BG46" i="1"/>
  <c r="M80" i="1"/>
  <c r="M77" i="2" s="1"/>
  <c r="BH70" i="1"/>
  <c r="J323" i="2" s="1"/>
  <c r="BG22" i="1"/>
  <c r="BH113" i="1"/>
  <c r="J366" i="2" s="1"/>
  <c r="BH57" i="1"/>
  <c r="J310" i="2" s="1"/>
  <c r="BG41" i="1"/>
  <c r="BG62" i="1"/>
  <c r="BI27" i="1"/>
  <c r="K280" i="2" s="1"/>
  <c r="BI38" i="1"/>
  <c r="K291" i="2" s="1"/>
  <c r="BI105" i="1"/>
  <c r="K358" i="2" s="1"/>
  <c r="BJ23" i="1"/>
  <c r="BH129" i="1"/>
  <c r="J382" i="2" s="1"/>
  <c r="BH118" i="1"/>
  <c r="J371" i="2" s="1"/>
  <c r="BH51" i="1"/>
  <c r="J304" i="2" s="1"/>
  <c r="BH26" i="1"/>
  <c r="J279" i="2" s="1"/>
  <c r="BH95" i="1"/>
  <c r="J348" i="2" s="1"/>
  <c r="BH29" i="1"/>
  <c r="J282" i="2" s="1"/>
  <c r="BH65" i="1"/>
  <c r="J318" i="2" s="1"/>
  <c r="BG127" i="1"/>
  <c r="BG79" i="1"/>
  <c r="BG23" i="1"/>
  <c r="BG61" i="1"/>
  <c r="BG106" i="1"/>
  <c r="BG58" i="1"/>
  <c r="BI55" i="1"/>
  <c r="K308" i="2" s="1"/>
  <c r="BI121" i="1"/>
  <c r="K374" i="2" s="1"/>
  <c r="BI47" i="1"/>
  <c r="K300" i="2" s="1"/>
  <c r="BI77" i="1"/>
  <c r="K330" i="2" s="1"/>
  <c r="BI58" i="1"/>
  <c r="K311" i="2" s="1"/>
  <c r="BI53" i="1"/>
  <c r="K306" i="2" s="1"/>
  <c r="BI94" i="1"/>
  <c r="K347" i="2" s="1"/>
  <c r="BI114" i="1"/>
  <c r="K367" i="2" s="1"/>
  <c r="BJ43" i="1"/>
  <c r="BJ27" i="1"/>
  <c r="BJ15" i="1"/>
  <c r="BE15" i="1" s="1"/>
  <c r="G268" i="2" s="1"/>
  <c r="BJ62" i="1"/>
  <c r="BJ17" i="1"/>
  <c r="BJ98" i="1"/>
  <c r="BK55" i="1"/>
  <c r="BK93" i="1"/>
  <c r="BK39" i="1"/>
  <c r="BK89" i="1"/>
  <c r="BK101" i="1"/>
  <c r="BK18" i="1"/>
  <c r="BK43" i="1"/>
  <c r="BG126" i="1"/>
  <c r="U135" i="1"/>
  <c r="J260" i="2" s="1"/>
  <c r="U20" i="1"/>
  <c r="J145" i="2" s="1"/>
  <c r="X124" i="1"/>
  <c r="M249" i="2" s="1"/>
  <c r="W72" i="1"/>
  <c r="L197" i="2" s="1"/>
  <c r="BB84" i="1"/>
  <c r="D337" i="2" s="1"/>
  <c r="BE84" i="1"/>
  <c r="G337" i="2" s="1"/>
  <c r="BD84" i="1"/>
  <c r="F337" i="2" s="1"/>
  <c r="BC84" i="1"/>
  <c r="E337" i="2" s="1"/>
  <c r="BF84" i="1"/>
  <c r="H337" i="2" s="1"/>
  <c r="BF128" i="1"/>
  <c r="H381" i="2" s="1"/>
  <c r="BD128" i="1"/>
  <c r="F381" i="2" s="1"/>
  <c r="BE128" i="1"/>
  <c r="G381" i="2" s="1"/>
  <c r="BC128" i="1"/>
  <c r="E381" i="2" s="1"/>
  <c r="BB128" i="1"/>
  <c r="D381" i="2" s="1"/>
  <c r="BB120" i="1"/>
  <c r="D373" i="2" s="1"/>
  <c r="BF120" i="1"/>
  <c r="H373" i="2" s="1"/>
  <c r="BE120" i="1"/>
  <c r="G373" i="2" s="1"/>
  <c r="BD120" i="1"/>
  <c r="F373" i="2" s="1"/>
  <c r="BC120" i="1"/>
  <c r="E373" i="2" s="1"/>
  <c r="W80" i="1"/>
  <c r="L205" i="2" s="1"/>
  <c r="U96" i="1"/>
  <c r="J221" i="2" s="1"/>
  <c r="BH23" i="1"/>
  <c r="J276" i="2" s="1"/>
  <c r="BJ82" i="1"/>
  <c r="BF100" i="1"/>
  <c r="H353" i="2" s="1"/>
  <c r="BD100" i="1"/>
  <c r="F353" i="2" s="1"/>
  <c r="BB100" i="1"/>
  <c r="D353" i="2" s="1"/>
  <c r="BE100" i="1"/>
  <c r="G353" i="2" s="1"/>
  <c r="BC100" i="1"/>
  <c r="E353" i="2" s="1"/>
  <c r="BG73" i="1"/>
  <c r="BJ37" i="1"/>
  <c r="BH62" i="1"/>
  <c r="J315" i="2" s="1"/>
  <c r="BI13" i="1"/>
  <c r="K266" i="2" s="1"/>
  <c r="BH18" i="1"/>
  <c r="J271" i="2" s="1"/>
  <c r="BI82" i="1"/>
  <c r="K335" i="2" s="1"/>
  <c r="BJ33" i="1"/>
  <c r="BH85" i="1"/>
  <c r="J338" i="2" s="1"/>
  <c r="BH103" i="1"/>
  <c r="J356" i="2" s="1"/>
  <c r="BG98" i="1"/>
  <c r="BH61" i="1"/>
  <c r="J314" i="2" s="1"/>
  <c r="BG131" i="1"/>
  <c r="BI115" i="1"/>
  <c r="BH107" i="1"/>
  <c r="J360" i="2" s="1"/>
  <c r="BG89" i="1"/>
  <c r="BI30" i="1"/>
  <c r="K283" i="2" s="1"/>
  <c r="BI57" i="1"/>
  <c r="K310" i="2" s="1"/>
  <c r="BI107" i="1"/>
  <c r="K360" i="2" s="1"/>
  <c r="BI129" i="1"/>
  <c r="K382" i="2" s="1"/>
  <c r="BI119" i="1"/>
  <c r="K372" i="2" s="1"/>
  <c r="BJ58" i="1"/>
  <c r="BJ57" i="1"/>
  <c r="BJ45" i="1"/>
  <c r="BJ53" i="1"/>
  <c r="BJ91" i="1"/>
  <c r="BJ25" i="1"/>
  <c r="BJ105" i="1"/>
  <c r="BK30" i="1"/>
  <c r="BK78" i="1"/>
  <c r="BK26" i="1"/>
  <c r="BK75" i="1"/>
  <c r="BK62" i="1"/>
  <c r="BK85" i="1"/>
  <c r="BK125" i="1"/>
  <c r="BK14" i="1"/>
  <c r="BG55" i="1"/>
  <c r="X135" i="1"/>
  <c r="M260" i="2" s="1"/>
  <c r="T133" i="1"/>
  <c r="I258" i="2" s="1"/>
  <c r="W36" i="1"/>
  <c r="L161" i="2" s="1"/>
  <c r="X44" i="1"/>
  <c r="M169" i="2" s="1"/>
  <c r="U72" i="1"/>
  <c r="J197" i="2" s="1"/>
  <c r="X72" i="1"/>
  <c r="M197" i="2" s="1"/>
  <c r="U80" i="1"/>
  <c r="J205" i="2" s="1"/>
  <c r="W104" i="1"/>
  <c r="L229" i="2" s="1"/>
  <c r="BB108" i="1"/>
  <c r="D361" i="2" s="1"/>
  <c r="BF108" i="1"/>
  <c r="H361" i="2" s="1"/>
  <c r="BE108" i="1"/>
  <c r="G361" i="2" s="1"/>
  <c r="BD108" i="1"/>
  <c r="F361" i="2" s="1"/>
  <c r="BC108" i="1"/>
  <c r="E361" i="2" s="1"/>
  <c r="BB72" i="1"/>
  <c r="D325" i="2" s="1"/>
  <c r="BF72" i="1"/>
  <c r="H325" i="2" s="1"/>
  <c r="BE72" i="1"/>
  <c r="G325" i="2" s="1"/>
  <c r="BD72" i="1"/>
  <c r="F325" i="2" s="1"/>
  <c r="BC72" i="1"/>
  <c r="E325" i="2" s="1"/>
  <c r="BF92" i="1"/>
  <c r="H345" i="2" s="1"/>
  <c r="BD92" i="1"/>
  <c r="F345" i="2" s="1"/>
  <c r="BE92" i="1"/>
  <c r="G345" i="2" s="1"/>
  <c r="BC92" i="1"/>
  <c r="E345" i="2" s="1"/>
  <c r="BB92" i="1"/>
  <c r="D345" i="2" s="1"/>
  <c r="W20" i="1"/>
  <c r="L145" i="2" s="1"/>
  <c r="BH35" i="1"/>
  <c r="J288" i="2" s="1"/>
  <c r="BG27" i="1"/>
  <c r="BI83" i="1"/>
  <c r="K336" i="2" s="1"/>
  <c r="BJ110" i="1"/>
  <c r="BK34" i="1"/>
  <c r="X20" i="1"/>
  <c r="M145" i="2" s="1"/>
  <c r="BH97" i="1"/>
  <c r="J350" i="2" s="1"/>
  <c r="BG25" i="1"/>
  <c r="BJ50" i="1"/>
  <c r="BK131" i="1"/>
  <c r="BH90" i="1"/>
  <c r="J343" i="2" s="1"/>
  <c r="BG94" i="1"/>
  <c r="BI103" i="1"/>
  <c r="K356" i="2" s="1"/>
  <c r="BH123" i="1"/>
  <c r="J376" i="2" s="1"/>
  <c r="BG122" i="1"/>
  <c r="BI54" i="1"/>
  <c r="K307" i="2" s="1"/>
  <c r="BH77" i="1"/>
  <c r="BI106" i="1"/>
  <c r="K359" i="2" s="1"/>
  <c r="BH42" i="1"/>
  <c r="J295" i="2" s="1"/>
  <c r="BH43" i="1"/>
  <c r="J296" i="2" s="1"/>
  <c r="BG65" i="1"/>
  <c r="BI62" i="1"/>
  <c r="K315" i="2" s="1"/>
  <c r="BH122" i="1"/>
  <c r="J375" i="2" s="1"/>
  <c r="BH33" i="1"/>
  <c r="J286" i="2" s="1"/>
  <c r="BH15" i="1"/>
  <c r="J268" i="2" s="1"/>
  <c r="BG57" i="1"/>
  <c r="BI85" i="1"/>
  <c r="K338" i="2" s="1"/>
  <c r="BI102" i="1"/>
  <c r="K355" i="2" s="1"/>
  <c r="BH83" i="1"/>
  <c r="J336" i="2" s="1"/>
  <c r="BH98" i="1"/>
  <c r="J351" i="2" s="1"/>
  <c r="BH27" i="1"/>
  <c r="J280" i="2" s="1"/>
  <c r="BG71" i="1"/>
  <c r="BG53" i="1"/>
  <c r="BI101" i="1"/>
  <c r="K354" i="2" s="1"/>
  <c r="BI71" i="1"/>
  <c r="K324" i="2" s="1"/>
  <c r="BI73" i="1"/>
  <c r="K326" i="2" s="1"/>
  <c r="BI35" i="1"/>
  <c r="K288" i="2" s="1"/>
  <c r="BI125" i="1"/>
  <c r="K378" i="2" s="1"/>
  <c r="BJ65" i="1"/>
  <c r="BJ59" i="1"/>
  <c r="BJ60" i="1" s="1"/>
  <c r="L313" i="2" s="1"/>
  <c r="BJ129" i="1"/>
  <c r="BJ39" i="1"/>
  <c r="BJ119" i="1"/>
  <c r="BK15" i="1"/>
  <c r="BK66" i="1"/>
  <c r="BK130" i="1"/>
  <c r="BK37" i="1"/>
  <c r="BK50" i="1"/>
  <c r="BK73" i="1"/>
  <c r="BK110" i="1"/>
  <c r="BG67" i="1"/>
  <c r="BG130" i="1"/>
  <c r="X134" i="1"/>
  <c r="M259" i="2" s="1"/>
  <c r="X96" i="1"/>
  <c r="M221" i="2" s="1"/>
  <c r="BF20" i="1"/>
  <c r="H273" i="2" s="1"/>
  <c r="BE20" i="1"/>
  <c r="G273" i="2" s="1"/>
  <c r="BD20" i="1"/>
  <c r="F273" i="2" s="1"/>
  <c r="BC20" i="1"/>
  <c r="E273" i="2" s="1"/>
  <c r="BB20" i="1"/>
  <c r="D273" i="2" s="1"/>
  <c r="BE24" i="1"/>
  <c r="G277" i="2" s="1"/>
  <c r="BD24" i="1"/>
  <c r="F277" i="2" s="1"/>
  <c r="BB24" i="1"/>
  <c r="D277" i="2" s="1"/>
  <c r="BC24" i="1"/>
  <c r="E277" i="2" s="1"/>
  <c r="BF24" i="1"/>
  <c r="H277" i="2" s="1"/>
  <c r="BK122" i="1"/>
  <c r="BF68" i="1"/>
  <c r="H321" i="2" s="1"/>
  <c r="BD68" i="1"/>
  <c r="F321" i="2" s="1"/>
  <c r="BB68" i="1"/>
  <c r="D321" i="2" s="1"/>
  <c r="BE68" i="1"/>
  <c r="G321" i="2" s="1"/>
  <c r="BC68" i="1"/>
  <c r="E321" i="2" s="1"/>
  <c r="BG42" i="1"/>
  <c r="BG44" i="1" s="1"/>
  <c r="I297" i="2" s="1"/>
  <c r="BI97" i="1"/>
  <c r="K350" i="2" s="1"/>
  <c r="BH13" i="1"/>
  <c r="J266" i="2" s="1"/>
  <c r="BI118" i="1"/>
  <c r="K371" i="2" s="1"/>
  <c r="BJ14" i="1"/>
  <c r="BK19" i="1"/>
  <c r="BH22" i="1"/>
  <c r="J275" i="2" s="1"/>
  <c r="BG17" i="1"/>
  <c r="BI21" i="1"/>
  <c r="K274" i="2" s="1"/>
  <c r="BH21" i="1"/>
  <c r="J274" i="2" s="1"/>
  <c r="BI41" i="1"/>
  <c r="K294" i="2" s="1"/>
  <c r="BJ41" i="1"/>
  <c r="BK38" i="1"/>
  <c r="BG109" i="1"/>
  <c r="BH49" i="1"/>
  <c r="J302" i="2" s="1"/>
  <c r="BI99" i="1"/>
  <c r="K352" i="2" s="1"/>
  <c r="BH105" i="1"/>
  <c r="J358" i="2" s="1"/>
  <c r="BG110" i="1"/>
  <c r="BI29" i="1"/>
  <c r="K282" i="2" s="1"/>
  <c r="BH99" i="1"/>
  <c r="J352" i="2" s="1"/>
  <c r="BH79" i="1"/>
  <c r="J332" i="2" s="1"/>
  <c r="BH46" i="1"/>
  <c r="J299" i="2" s="1"/>
  <c r="BG75" i="1"/>
  <c r="BG90" i="1"/>
  <c r="BG50" i="1"/>
  <c r="BI67" i="1"/>
  <c r="K320" i="2" s="1"/>
  <c r="BH131" i="1"/>
  <c r="J384" i="2" s="1"/>
  <c r="BH17" i="1"/>
  <c r="J270" i="2" s="1"/>
  <c r="BH63" i="1"/>
  <c r="J316" i="2" s="1"/>
  <c r="BH117" i="1"/>
  <c r="BG119" i="1"/>
  <c r="BG31" i="1"/>
  <c r="BG47" i="1"/>
  <c r="BG29" i="1"/>
  <c r="BI89" i="1"/>
  <c r="K342" i="2" s="1"/>
  <c r="BI111" i="1"/>
  <c r="K364" i="2" s="1"/>
  <c r="BI117" i="1"/>
  <c r="K370" i="2" s="1"/>
  <c r="BJ114" i="1"/>
  <c r="M48" i="1"/>
  <c r="M45" i="2" s="1"/>
  <c r="BH115" i="1"/>
  <c r="J368" i="2" s="1"/>
  <c r="BH67" i="1"/>
  <c r="J320" i="2" s="1"/>
  <c r="BH31" i="1"/>
  <c r="J284" i="2" s="1"/>
  <c r="BH82" i="1"/>
  <c r="J335" i="2" s="1"/>
  <c r="BH54" i="1"/>
  <c r="J307" i="2" s="1"/>
  <c r="BH101" i="1"/>
  <c r="J354" i="2" s="1"/>
  <c r="BH87" i="1"/>
  <c r="J340" i="2" s="1"/>
  <c r="BG115" i="1"/>
  <c r="BG129" i="1"/>
  <c r="BG49" i="1"/>
  <c r="BG18" i="1"/>
  <c r="BG19" i="1"/>
  <c r="BI75" i="1"/>
  <c r="K328" i="2" s="1"/>
  <c r="BI26" i="1"/>
  <c r="K279" i="2" s="1"/>
  <c r="BI131" i="1"/>
  <c r="K384" i="2" s="1"/>
  <c r="BI87" i="1"/>
  <c r="K340" i="2" s="1"/>
  <c r="BI23" i="1"/>
  <c r="K276" i="2" s="1"/>
  <c r="BI50" i="1"/>
  <c r="K303" i="2" s="1"/>
  <c r="BJ83" i="1"/>
  <c r="BJ86" i="1"/>
  <c r="BJ29" i="1"/>
  <c r="BJ87" i="1"/>
  <c r="BJ81" i="1"/>
  <c r="BJ85" i="1"/>
  <c r="BJ127" i="1"/>
  <c r="BK54" i="1"/>
  <c r="BK117" i="1"/>
  <c r="BK23" i="1"/>
  <c r="BK22" i="1"/>
  <c r="BK59" i="1"/>
  <c r="BK60" i="1" s="1"/>
  <c r="M313" i="2" s="1"/>
  <c r="BK98" i="1"/>
  <c r="BG85" i="1"/>
  <c r="BG59" i="1"/>
  <c r="U134" i="1"/>
  <c r="J259" i="2" s="1"/>
  <c r="W68" i="1"/>
  <c r="L193" i="2" s="1"/>
  <c r="U76" i="1"/>
  <c r="J201" i="2" s="1"/>
  <c r="U68" i="1"/>
  <c r="J193" i="2" s="1"/>
  <c r="X104" i="1"/>
  <c r="M229" i="2" s="1"/>
  <c r="U120" i="1"/>
  <c r="J245" i="2" s="1"/>
  <c r="BF124" i="1"/>
  <c r="H377" i="2" s="1"/>
  <c r="BD124" i="1"/>
  <c r="F377" i="2" s="1"/>
  <c r="BB124" i="1"/>
  <c r="D377" i="2" s="1"/>
  <c r="BE124" i="1"/>
  <c r="G377" i="2" s="1"/>
  <c r="BC124" i="1"/>
  <c r="E377" i="2" s="1"/>
  <c r="U32" i="1"/>
  <c r="J157" i="2" s="1"/>
  <c r="BH91" i="1"/>
  <c r="J344" i="2" s="1"/>
  <c r="BH53" i="1"/>
  <c r="J306" i="2" s="1"/>
  <c r="BI37" i="1"/>
  <c r="K290" i="2" s="1"/>
  <c r="BJ42" i="1"/>
  <c r="BJ34" i="1"/>
  <c r="U112" i="1"/>
  <c r="J237" i="2" s="1"/>
  <c r="BH19" i="1"/>
  <c r="J272" i="2" s="1"/>
  <c r="BG21" i="1"/>
  <c r="BJ123" i="1"/>
  <c r="BK86" i="1"/>
  <c r="BG15" i="1"/>
  <c r="BH127" i="1"/>
  <c r="J380" i="2" s="1"/>
  <c r="BG13" i="1"/>
  <c r="BB13" i="1" s="1"/>
  <c r="D266" i="2" s="1"/>
  <c r="BI15" i="1"/>
  <c r="K268" i="2" s="1"/>
  <c r="BH111" i="1"/>
  <c r="J364" i="2" s="1"/>
  <c r="BI61" i="1"/>
  <c r="K314" i="2" s="1"/>
  <c r="BK105" i="1"/>
  <c r="BK99" i="1"/>
  <c r="BH110" i="1"/>
  <c r="J363" i="2" s="1"/>
  <c r="BH106" i="1"/>
  <c r="J359" i="2" s="1"/>
  <c r="BH39" i="1"/>
  <c r="J292" i="2" s="1"/>
  <c r="BH25" i="1"/>
  <c r="J278" i="2" s="1"/>
  <c r="BH66" i="1"/>
  <c r="J319" i="2" s="1"/>
  <c r="BH45" i="1"/>
  <c r="J298" i="2" s="1"/>
  <c r="BH41" i="1"/>
  <c r="J294" i="2" s="1"/>
  <c r="BH71" i="1"/>
  <c r="J324" i="2" s="1"/>
  <c r="BG111" i="1"/>
  <c r="BG77" i="1"/>
  <c r="BG45" i="1"/>
  <c r="BG118" i="1"/>
  <c r="BG114" i="1"/>
  <c r="BI46" i="1"/>
  <c r="K299" i="2" s="1"/>
  <c r="BI91" i="1"/>
  <c r="K344" i="2" s="1"/>
  <c r="BI39" i="1"/>
  <c r="K292" i="2" s="1"/>
  <c r="BI93" i="1"/>
  <c r="K346" i="2" s="1"/>
  <c r="BI43" i="1"/>
  <c r="BI59" i="1"/>
  <c r="K312" i="2" s="1"/>
  <c r="BJ55" i="1"/>
  <c r="BJ94" i="1"/>
  <c r="BJ22" i="1"/>
  <c r="BJ95" i="1"/>
  <c r="BJ103" i="1"/>
  <c r="BJ61" i="1"/>
  <c r="BJ67" i="1"/>
  <c r="BK107" i="1"/>
  <c r="BK41" i="1"/>
  <c r="BK90" i="1"/>
  <c r="BK109" i="1"/>
  <c r="BK127" i="1"/>
  <c r="BK47" i="1"/>
  <c r="BK83" i="1"/>
  <c r="BG63" i="1"/>
  <c r="W133" i="1"/>
  <c r="L258" i="2" s="1"/>
  <c r="V120" i="1"/>
  <c r="K245" i="2" s="1"/>
  <c r="V128" i="1"/>
  <c r="K253" i="2" s="1"/>
  <c r="X112" i="1"/>
  <c r="M237" i="2" s="1"/>
  <c r="U84" i="1"/>
  <c r="J209" i="2" s="1"/>
  <c r="W44" i="1"/>
  <c r="L169" i="2" s="1"/>
  <c r="X108" i="1"/>
  <c r="M233" i="2" s="1"/>
  <c r="U108" i="1"/>
  <c r="J233" i="2" s="1"/>
  <c r="L68" i="1"/>
  <c r="L65" i="2" s="1"/>
  <c r="L36" i="1"/>
  <c r="L33" i="2" s="1"/>
  <c r="M92" i="1"/>
  <c r="M89" i="2" s="1"/>
  <c r="BH48" i="1"/>
  <c r="J301" i="2" s="1"/>
  <c r="L72" i="1"/>
  <c r="L69" i="2" s="1"/>
  <c r="BJ69" i="1"/>
  <c r="L80" i="1"/>
  <c r="L77" i="2" s="1"/>
  <c r="BJ77" i="1"/>
  <c r="M100" i="1"/>
  <c r="M97" i="2" s="1"/>
  <c r="BK97" i="1"/>
  <c r="BJ20" i="1"/>
  <c r="L273" i="2" s="1"/>
  <c r="BK96" i="1"/>
  <c r="M349" i="2" s="1"/>
  <c r="M76" i="1"/>
  <c r="M73" i="2" s="1"/>
  <c r="BK74" i="1"/>
  <c r="J96" i="1"/>
  <c r="J93" i="2" s="1"/>
  <c r="BH93" i="1"/>
  <c r="J346" i="2" s="1"/>
  <c r="I88" i="1"/>
  <c r="I85" i="2" s="1"/>
  <c r="BG87" i="1"/>
  <c r="BI86" i="1"/>
  <c r="K339" i="2" s="1"/>
  <c r="L56" i="1"/>
  <c r="L53" i="2" s="1"/>
  <c r="BJ54" i="1"/>
  <c r="M124" i="1"/>
  <c r="M121" i="2" s="1"/>
  <c r="BK121" i="1"/>
  <c r="L28" i="1"/>
  <c r="L25" i="2" s="1"/>
  <c r="BJ26" i="1"/>
  <c r="BG102" i="1"/>
  <c r="BI17" i="1"/>
  <c r="K270" i="2" s="1"/>
  <c r="BG28" i="1"/>
  <c r="I281" i="2" s="1"/>
  <c r="L116" i="1"/>
  <c r="L113" i="2" s="1"/>
  <c r="BJ115" i="1"/>
  <c r="L120" i="1"/>
  <c r="L117" i="2" s="1"/>
  <c r="BJ117" i="1"/>
  <c r="L52" i="1"/>
  <c r="L49" i="2" s="1"/>
  <c r="BJ49" i="1"/>
  <c r="M84" i="1"/>
  <c r="M81" i="2" s="1"/>
  <c r="BK82" i="1"/>
  <c r="I40" i="1"/>
  <c r="I37" i="2" s="1"/>
  <c r="BG38" i="1"/>
  <c r="BG24" i="1"/>
  <c r="I277" i="2" s="1"/>
  <c r="BI126" i="1"/>
  <c r="K379" i="2" s="1"/>
  <c r="BI110" i="1"/>
  <c r="K363" i="2" s="1"/>
  <c r="L48" i="1"/>
  <c r="L45" i="2" s="1"/>
  <c r="BJ47" i="1"/>
  <c r="J52" i="1"/>
  <c r="J49" i="2" s="1"/>
  <c r="BH50" i="1"/>
  <c r="J303" i="2" s="1"/>
  <c r="BH104" i="1"/>
  <c r="J357" i="2" s="1"/>
  <c r="J72" i="1"/>
  <c r="J69" i="2" s="1"/>
  <c r="BH69" i="1"/>
  <c r="J322" i="2" s="1"/>
  <c r="I56" i="1"/>
  <c r="I53" i="2" s="1"/>
  <c r="BG54" i="1"/>
  <c r="BJ24" i="1"/>
  <c r="L277" i="2" s="1"/>
  <c r="L76" i="1"/>
  <c r="L73" i="2" s="1"/>
  <c r="BJ73" i="1"/>
  <c r="M32" i="1"/>
  <c r="M29" i="2" s="1"/>
  <c r="BK29" i="1"/>
  <c r="M132" i="1"/>
  <c r="M129" i="2" s="1"/>
  <c r="BK129" i="1"/>
  <c r="M20" i="1"/>
  <c r="M17" i="2" s="1"/>
  <c r="BK17" i="1"/>
  <c r="BC14" i="1"/>
  <c r="E267" i="2" s="1"/>
  <c r="BE14" i="1"/>
  <c r="G267" i="2" s="1"/>
  <c r="BA136" i="1"/>
  <c r="C389" i="2" s="1"/>
  <c r="L16" i="1"/>
  <c r="L13" i="2" s="1"/>
  <c r="T112" i="1"/>
  <c r="I237" i="2" s="1"/>
  <c r="V112" i="1"/>
  <c r="K237" i="2" s="1"/>
  <c r="V104" i="1"/>
  <c r="K229" i="2" s="1"/>
  <c r="V100" i="1"/>
  <c r="K225" i="2" s="1"/>
  <c r="T80" i="1"/>
  <c r="I205" i="2" s="1"/>
  <c r="V20" i="1"/>
  <c r="K145" i="2" s="1"/>
  <c r="V28" i="1"/>
  <c r="K153" i="2" s="1"/>
  <c r="V80" i="1"/>
  <c r="K205" i="2" s="1"/>
  <c r="V92" i="1"/>
  <c r="K217" i="2" s="1"/>
  <c r="V56" i="1"/>
  <c r="K181" i="2" s="1"/>
  <c r="V132" i="1"/>
  <c r="K257" i="2" s="1"/>
  <c r="T24" i="1"/>
  <c r="I149" i="2" s="1"/>
  <c r="V48" i="1"/>
  <c r="K173" i="2" s="1"/>
  <c r="V124" i="1"/>
  <c r="K249" i="2" s="1"/>
  <c r="V88" i="1"/>
  <c r="K213" i="2" s="1"/>
  <c r="V40" i="1"/>
  <c r="K165" i="2" s="1"/>
  <c r="T134" i="1"/>
  <c r="I259" i="2" s="1"/>
  <c r="V72" i="1"/>
  <c r="K197" i="2" s="1"/>
  <c r="V36" i="1"/>
  <c r="K161" i="2" s="1"/>
  <c r="V64" i="1"/>
  <c r="K189" i="2" s="1"/>
  <c r="V108" i="1"/>
  <c r="K233" i="2" s="1"/>
  <c r="V60" i="1"/>
  <c r="K185" i="2" s="1"/>
  <c r="V135" i="1"/>
  <c r="K260" i="2" s="1"/>
  <c r="K16" i="1"/>
  <c r="K13" i="2" s="1"/>
  <c r="BI14" i="1"/>
  <c r="K267" i="2" s="1"/>
  <c r="T92" i="1"/>
  <c r="I217" i="2" s="1"/>
  <c r="T56" i="1"/>
  <c r="I181" i="2" s="1"/>
  <c r="T64" i="1"/>
  <c r="I189" i="2" s="1"/>
  <c r="T128" i="1"/>
  <c r="I253" i="2" s="1"/>
  <c r="T72" i="1"/>
  <c r="I197" i="2" s="1"/>
  <c r="T84" i="1"/>
  <c r="I209" i="2" s="1"/>
  <c r="I64" i="1"/>
  <c r="I61" i="2" s="1"/>
  <c r="T16" i="1"/>
  <c r="I141" i="2" s="1"/>
  <c r="T124" i="1"/>
  <c r="I249" i="2" s="1"/>
  <c r="T32" i="1"/>
  <c r="I157" i="2" s="1"/>
  <c r="T88" i="1"/>
  <c r="I213" i="2" s="1"/>
  <c r="T96" i="1"/>
  <c r="I221" i="2" s="1"/>
  <c r="T135" i="1"/>
  <c r="I260" i="2" s="1"/>
  <c r="T40" i="1"/>
  <c r="I165" i="2" s="1"/>
  <c r="T100" i="1"/>
  <c r="I225" i="2" s="1"/>
  <c r="T48" i="1"/>
  <c r="I173" i="2" s="1"/>
  <c r="T28" i="1"/>
  <c r="I153" i="2" s="1"/>
  <c r="T108" i="1"/>
  <c r="I233" i="2" s="1"/>
  <c r="I48" i="1"/>
  <c r="I45" i="2" s="1"/>
  <c r="I116" i="1"/>
  <c r="I113" i="2" s="1"/>
  <c r="T120" i="1"/>
  <c r="I245" i="2" s="1"/>
  <c r="T60" i="1"/>
  <c r="I185" i="2" s="1"/>
  <c r="T52" i="1"/>
  <c r="I177" i="2" s="1"/>
  <c r="T132" i="1"/>
  <c r="I257" i="2" s="1"/>
  <c r="T116" i="1"/>
  <c r="I241" i="2" s="1"/>
  <c r="I96" i="1"/>
  <c r="I93" i="2" s="1"/>
  <c r="T76" i="1"/>
  <c r="I201" i="2" s="1"/>
  <c r="I36" i="1"/>
  <c r="I33" i="2" s="1"/>
  <c r="T36" i="1"/>
  <c r="I161" i="2" s="1"/>
  <c r="I32" i="1"/>
  <c r="I29" i="2" s="1"/>
  <c r="T68" i="1"/>
  <c r="I193" i="2" s="1"/>
  <c r="T20" i="1"/>
  <c r="I145" i="2" s="1"/>
  <c r="T44" i="1"/>
  <c r="I169" i="2" s="1"/>
  <c r="M16" i="1"/>
  <c r="M13" i="2" s="1"/>
  <c r="V68" i="1"/>
  <c r="K193" i="2" s="1"/>
  <c r="V76" i="1"/>
  <c r="K201" i="2" s="1"/>
  <c r="V44" i="1"/>
  <c r="K169" i="2" s="1"/>
  <c r="V96" i="1"/>
  <c r="K221" i="2" s="1"/>
  <c r="V16" i="1"/>
  <c r="K141" i="2" s="1"/>
  <c r="V52" i="1"/>
  <c r="K177" i="2" s="1"/>
  <c r="V116" i="1"/>
  <c r="K241" i="2" s="1"/>
  <c r="V133" i="1"/>
  <c r="K258" i="2" s="1"/>
  <c r="V24" i="1"/>
  <c r="K149" i="2" s="1"/>
  <c r="V134" i="1"/>
  <c r="K259" i="2" s="1"/>
  <c r="V32" i="1"/>
  <c r="K157" i="2" s="1"/>
  <c r="I132" i="1"/>
  <c r="I129" i="2" s="1"/>
  <c r="J108" i="1"/>
  <c r="J105" i="2" s="1"/>
  <c r="J48" i="1"/>
  <c r="J45" i="2" s="1"/>
  <c r="I128" i="1"/>
  <c r="I125" i="2" s="1"/>
  <c r="I80" i="1"/>
  <c r="I77" i="2" s="1"/>
  <c r="I68" i="1"/>
  <c r="I65" i="2" s="1"/>
  <c r="I112" i="1"/>
  <c r="I109" i="2" s="1"/>
  <c r="L124" i="1"/>
  <c r="L121" i="2" s="1"/>
  <c r="L112" i="1"/>
  <c r="L109" i="2" s="1"/>
  <c r="M56" i="1"/>
  <c r="M53" i="2" s="1"/>
  <c r="M36" i="1"/>
  <c r="M33" i="2" s="1"/>
  <c r="M72" i="1"/>
  <c r="M69" i="2" s="1"/>
  <c r="L135" i="1"/>
  <c r="L132" i="2" s="1"/>
  <c r="L64" i="1"/>
  <c r="L61" i="2" s="1"/>
  <c r="L20" i="1"/>
  <c r="L17" i="2" s="1"/>
  <c r="M96" i="1"/>
  <c r="M93" i="2" s="1"/>
  <c r="M40" i="1"/>
  <c r="M37" i="2" s="1"/>
  <c r="I120" i="1"/>
  <c r="I117" i="2" s="1"/>
  <c r="I60" i="1"/>
  <c r="I57" i="2" s="1"/>
  <c r="I92" i="1"/>
  <c r="I89" i="2" s="1"/>
  <c r="L60" i="1"/>
  <c r="L57" i="2" s="1"/>
  <c r="L108" i="1"/>
  <c r="L105" i="2" s="1"/>
  <c r="M28" i="1"/>
  <c r="M25" i="2" s="1"/>
  <c r="M64" i="1"/>
  <c r="M61" i="2" s="1"/>
  <c r="M88" i="1"/>
  <c r="M85" i="2" s="1"/>
  <c r="M134" i="1"/>
  <c r="M131" i="2" s="1"/>
  <c r="I84" i="1"/>
  <c r="I81" i="2" s="1"/>
  <c r="I44" i="1"/>
  <c r="I41" i="2" s="1"/>
  <c r="M135" i="1"/>
  <c r="M132" i="2" s="1"/>
  <c r="M68" i="1"/>
  <c r="M65" i="2" s="1"/>
  <c r="M52" i="1"/>
  <c r="M49" i="2" s="1"/>
  <c r="M112" i="1"/>
  <c r="M109" i="2" s="1"/>
  <c r="M24" i="1"/>
  <c r="M21" i="2" s="1"/>
  <c r="J88" i="1"/>
  <c r="J85" i="2" s="1"/>
  <c r="L84" i="1"/>
  <c r="L81" i="2" s="1"/>
  <c r="M116" i="1"/>
  <c r="M113" i="2" s="1"/>
  <c r="I28" i="1"/>
  <c r="I25" i="2" s="1"/>
  <c r="L128" i="1"/>
  <c r="L125" i="2" s="1"/>
  <c r="L134" i="1"/>
  <c r="L131" i="2" s="1"/>
  <c r="M60" i="1"/>
  <c r="M57" i="2" s="1"/>
  <c r="I20" i="1"/>
  <c r="I17" i="2" s="1"/>
  <c r="L104" i="1"/>
  <c r="L101" i="2" s="1"/>
  <c r="L132" i="1"/>
  <c r="L129" i="2" s="1"/>
  <c r="M44" i="1"/>
  <c r="M41" i="2" s="1"/>
  <c r="M133" i="1"/>
  <c r="M130" i="2" s="1"/>
  <c r="M104" i="1"/>
  <c r="M101" i="2" s="1"/>
  <c r="M108" i="1"/>
  <c r="M105" i="2" s="1"/>
  <c r="L92" i="1"/>
  <c r="L89" i="2" s="1"/>
  <c r="L100" i="1"/>
  <c r="L97" i="2" s="1"/>
  <c r="L96" i="1"/>
  <c r="L93" i="2" s="1"/>
  <c r="L40" i="1"/>
  <c r="L37" i="2" s="1"/>
  <c r="L24" i="1"/>
  <c r="L21" i="2" s="1"/>
  <c r="L44" i="1"/>
  <c r="L41" i="2" s="1"/>
  <c r="J132" i="1"/>
  <c r="J129" i="2" s="1"/>
  <c r="J44" i="1"/>
  <c r="J41" i="2" s="1"/>
  <c r="I76" i="1"/>
  <c r="I73" i="2" s="1"/>
  <c r="I24" i="1"/>
  <c r="I21" i="2" s="1"/>
  <c r="J28" i="1"/>
  <c r="J25" i="2" s="1"/>
  <c r="I134" i="1"/>
  <c r="I131" i="2" s="1"/>
  <c r="J134" i="1"/>
  <c r="J131" i="2" s="1"/>
  <c r="I135" i="1"/>
  <c r="I132" i="2" s="1"/>
  <c r="J133" i="1"/>
  <c r="J130" i="2" s="1"/>
  <c r="J135" i="1"/>
  <c r="J132" i="2" s="1"/>
  <c r="J80" i="1"/>
  <c r="J77" i="2" s="1"/>
  <c r="J116" i="1"/>
  <c r="J113" i="2" s="1"/>
  <c r="J60" i="1"/>
  <c r="J57" i="2" s="1"/>
  <c r="J100" i="1"/>
  <c r="J97" i="2" s="1"/>
  <c r="J64" i="1"/>
  <c r="J61" i="2" s="1"/>
  <c r="J120" i="1"/>
  <c r="J117" i="2" s="1"/>
  <c r="J68" i="1"/>
  <c r="J65" i="2" s="1"/>
  <c r="J84" i="1"/>
  <c r="J81" i="2" s="1"/>
  <c r="J104" i="1"/>
  <c r="J101" i="2" s="1"/>
  <c r="J128" i="1"/>
  <c r="J125" i="2" s="1"/>
  <c r="J24" i="1"/>
  <c r="J21" i="2" s="1"/>
  <c r="J36" i="1"/>
  <c r="J33" i="2" s="1"/>
  <c r="J40" i="1"/>
  <c r="J37" i="2" s="1"/>
  <c r="J112" i="1"/>
  <c r="J109" i="2" s="1"/>
  <c r="J16" i="1"/>
  <c r="J13" i="2" s="1"/>
  <c r="J56" i="1"/>
  <c r="J53" i="2" s="1"/>
  <c r="J92" i="1"/>
  <c r="J89" i="2" s="1"/>
  <c r="J124" i="1"/>
  <c r="J121" i="2" s="1"/>
  <c r="J76" i="1"/>
  <c r="J73" i="2" s="1"/>
  <c r="J32" i="1"/>
  <c r="J29" i="2" s="1"/>
  <c r="J20" i="1"/>
  <c r="J17" i="2" s="1"/>
  <c r="G134" i="1"/>
  <c r="G131" i="2" s="1"/>
  <c r="C486" i="2" l="1"/>
  <c r="BN105" i="1"/>
  <c r="E486" i="2" s="1"/>
  <c r="C495" i="2"/>
  <c r="BM114" i="1"/>
  <c r="D495" i="2" s="1"/>
  <c r="I104" i="1"/>
  <c r="I101" i="2" s="1"/>
  <c r="BI24" i="1"/>
  <c r="K277" i="2" s="1"/>
  <c r="BM111" i="1"/>
  <c r="D492" i="2" s="1"/>
  <c r="BL64" i="1"/>
  <c r="BP91" i="1"/>
  <c r="G472" i="2" s="1"/>
  <c r="BL116" i="1"/>
  <c r="BP78" i="1"/>
  <c r="G459" i="2" s="1"/>
  <c r="BQ90" i="1"/>
  <c r="H471" i="2" s="1"/>
  <c r="BN127" i="1"/>
  <c r="E508" i="2" s="1"/>
  <c r="BQ57" i="1"/>
  <c r="H438" i="2" s="1"/>
  <c r="BO122" i="1"/>
  <c r="F503" i="2" s="1"/>
  <c r="BO86" i="1"/>
  <c r="F467" i="2" s="1"/>
  <c r="BM19" i="1"/>
  <c r="D400" i="2" s="1"/>
  <c r="C415" i="2"/>
  <c r="BQ34" i="1"/>
  <c r="H415" i="2" s="1"/>
  <c r="BN34" i="1"/>
  <c r="E415" i="2" s="1"/>
  <c r="BP34" i="1"/>
  <c r="G415" i="2" s="1"/>
  <c r="BM34" i="1"/>
  <c r="D415" i="2" s="1"/>
  <c r="C440" i="2"/>
  <c r="BO59" i="1"/>
  <c r="F440" i="2" s="1"/>
  <c r="C422" i="2"/>
  <c r="BQ41" i="1"/>
  <c r="H422" i="2" s="1"/>
  <c r="BG128" i="1"/>
  <c r="I381" i="2" s="1"/>
  <c r="BG103" i="1"/>
  <c r="BG99" i="1"/>
  <c r="BR99" i="1" s="1"/>
  <c r="I480" i="2" s="1"/>
  <c r="BG121" i="1"/>
  <c r="BL134" i="1"/>
  <c r="C515" i="2" s="1"/>
  <c r="C395" i="2"/>
  <c r="BN14" i="1"/>
  <c r="E395" i="2" s="1"/>
  <c r="C498" i="2"/>
  <c r="BO117" i="1"/>
  <c r="F498" i="2" s="1"/>
  <c r="BG123" i="1"/>
  <c r="BN42" i="1"/>
  <c r="E423" i="2" s="1"/>
  <c r="BQ39" i="1"/>
  <c r="H420" i="2" s="1"/>
  <c r="BO81" i="1"/>
  <c r="F462" i="2" s="1"/>
  <c r="BN46" i="1"/>
  <c r="E427" i="2" s="1"/>
  <c r="C456" i="2"/>
  <c r="BP75" i="1"/>
  <c r="G456" i="2" s="1"/>
  <c r="C504" i="2"/>
  <c r="BM123" i="1"/>
  <c r="D504" i="2" s="1"/>
  <c r="BG70" i="1"/>
  <c r="I124" i="1"/>
  <c r="I121" i="2" s="1"/>
  <c r="BK36" i="1"/>
  <c r="M289" i="2" s="1"/>
  <c r="BO105" i="1"/>
  <c r="F486" i="2" s="1"/>
  <c r="C468" i="2"/>
  <c r="BM87" i="1"/>
  <c r="D468" i="2" s="1"/>
  <c r="BO87" i="1"/>
  <c r="F468" i="2" s="1"/>
  <c r="BQ87" i="1"/>
  <c r="H468" i="2" s="1"/>
  <c r="C446" i="2"/>
  <c r="BN65" i="1"/>
  <c r="E446" i="2" s="1"/>
  <c r="I100" i="1"/>
  <c r="I97" i="2" s="1"/>
  <c r="I133" i="1"/>
  <c r="I130" i="2" s="1"/>
  <c r="BQ26" i="1"/>
  <c r="H407" i="2" s="1"/>
  <c r="BL133" i="1"/>
  <c r="BM110" i="1"/>
  <c r="D491" i="2" s="1"/>
  <c r="BN99" i="1"/>
  <c r="E480" i="2" s="1"/>
  <c r="BN71" i="1"/>
  <c r="E452" i="2" s="1"/>
  <c r="BP111" i="1"/>
  <c r="G492" i="2" s="1"/>
  <c r="BN110" i="1"/>
  <c r="E491" i="2" s="1"/>
  <c r="BP113" i="1"/>
  <c r="G494" i="2" s="1"/>
  <c r="BP37" i="1"/>
  <c r="G418" i="2" s="1"/>
  <c r="BN69" i="1"/>
  <c r="E450" i="2" s="1"/>
  <c r="BM90" i="1"/>
  <c r="D471" i="2" s="1"/>
  <c r="BO69" i="1"/>
  <c r="F450" i="2" s="1"/>
  <c r="BP14" i="1"/>
  <c r="G395" i="2" s="1"/>
  <c r="BO79" i="1"/>
  <c r="F460" i="2" s="1"/>
  <c r="C411" i="2"/>
  <c r="BQ14" i="1"/>
  <c r="H395" i="2" s="1"/>
  <c r="BM78" i="1"/>
  <c r="D459" i="2" s="1"/>
  <c r="BM105" i="1"/>
  <c r="D486" i="2" s="1"/>
  <c r="C470" i="2"/>
  <c r="BN89" i="1"/>
  <c r="E470" i="2" s="1"/>
  <c r="BP89" i="1"/>
  <c r="G470" i="2" s="1"/>
  <c r="BM89" i="1"/>
  <c r="D470" i="2" s="1"/>
  <c r="C406" i="2"/>
  <c r="BN25" i="1"/>
  <c r="E406" i="2" s="1"/>
  <c r="BO25" i="1"/>
  <c r="F406" i="2" s="1"/>
  <c r="BG14" i="1"/>
  <c r="BP114" i="1"/>
  <c r="G495" i="2" s="1"/>
  <c r="BP85" i="1"/>
  <c r="G466" i="2" s="1"/>
  <c r="BN114" i="1"/>
  <c r="E495" i="2" s="1"/>
  <c r="C506" i="2"/>
  <c r="BP125" i="1"/>
  <c r="G506" i="2" s="1"/>
  <c r="BM125" i="1"/>
  <c r="D506" i="2" s="1"/>
  <c r="BO125" i="1"/>
  <c r="F506" i="2" s="1"/>
  <c r="C408" i="2"/>
  <c r="BO27" i="1"/>
  <c r="F408" i="2" s="1"/>
  <c r="I16" i="1"/>
  <c r="I13" i="2" s="1"/>
  <c r="BG107" i="1"/>
  <c r="BM81" i="1"/>
  <c r="D462" i="2" s="1"/>
  <c r="BL28" i="1"/>
  <c r="C409" i="2" s="1"/>
  <c r="BQ85" i="1"/>
  <c r="H466" i="2" s="1"/>
  <c r="BN125" i="1"/>
  <c r="E506" i="2" s="1"/>
  <c r="BN53" i="1"/>
  <c r="E434" i="2" s="1"/>
  <c r="BN85" i="1"/>
  <c r="E466" i="2" s="1"/>
  <c r="BP99" i="1"/>
  <c r="G480" i="2" s="1"/>
  <c r="BQ73" i="1"/>
  <c r="H454" i="2" s="1"/>
  <c r="BN35" i="1"/>
  <c r="E416" i="2" s="1"/>
  <c r="BQ122" i="1"/>
  <c r="H503" i="2" s="1"/>
  <c r="BM14" i="1"/>
  <c r="D395" i="2" s="1"/>
  <c r="BP35" i="1"/>
  <c r="G416" i="2" s="1"/>
  <c r="BP65" i="1"/>
  <c r="G446" i="2" s="1"/>
  <c r="BN73" i="1"/>
  <c r="E454" i="2" s="1"/>
  <c r="C439" i="2"/>
  <c r="BQ58" i="1"/>
  <c r="H439" i="2" s="1"/>
  <c r="I108" i="1"/>
  <c r="I105" i="2" s="1"/>
  <c r="BL88" i="1"/>
  <c r="C469" i="2" s="1"/>
  <c r="BL124" i="1"/>
  <c r="BM124" i="1" s="1"/>
  <c r="D505" i="2" s="1"/>
  <c r="C479" i="2"/>
  <c r="BQ98" i="1"/>
  <c r="H479" i="2" s="1"/>
  <c r="BP98" i="1"/>
  <c r="G479" i="2" s="1"/>
  <c r="I72" i="1"/>
  <c r="I69" i="2" s="1"/>
  <c r="BQ111" i="1"/>
  <c r="H492" i="2" s="1"/>
  <c r="BN111" i="1"/>
  <c r="E492" i="2" s="1"/>
  <c r="BO114" i="1"/>
  <c r="F495" i="2" s="1"/>
  <c r="BO110" i="1"/>
  <c r="F491" i="2" s="1"/>
  <c r="BM46" i="1"/>
  <c r="D427" i="2" s="1"/>
  <c r="BM53" i="1"/>
  <c r="D434" i="2" s="1"/>
  <c r="BO35" i="1"/>
  <c r="F416" i="2" s="1"/>
  <c r="BN122" i="1"/>
  <c r="E503" i="2" s="1"/>
  <c r="BQ99" i="1"/>
  <c r="H480" i="2" s="1"/>
  <c r="BQ86" i="1"/>
  <c r="H467" i="2" s="1"/>
  <c r="BO78" i="1"/>
  <c r="F459" i="2" s="1"/>
  <c r="BO31" i="1"/>
  <c r="F412" i="2" s="1"/>
  <c r="BP27" i="1"/>
  <c r="G408" i="2" s="1"/>
  <c r="BO73" i="1"/>
  <c r="F454" i="2" s="1"/>
  <c r="BP90" i="1"/>
  <c r="G471" i="2" s="1"/>
  <c r="C400" i="2"/>
  <c r="BK48" i="1"/>
  <c r="M301" i="2" s="1"/>
  <c r="BP39" i="1"/>
  <c r="G420" i="2" s="1"/>
  <c r="BQ114" i="1"/>
  <c r="H495" i="2" s="1"/>
  <c r="BP105" i="1"/>
  <c r="G486" i="2" s="1"/>
  <c r="C426" i="2"/>
  <c r="BP45" i="1"/>
  <c r="G426" i="2" s="1"/>
  <c r="BM45" i="1"/>
  <c r="D426" i="2" s="1"/>
  <c r="BN45" i="1"/>
  <c r="E426" i="2" s="1"/>
  <c r="L338" i="2"/>
  <c r="BU85" i="1"/>
  <c r="L363" i="2"/>
  <c r="BU110" i="1"/>
  <c r="L491" i="2" s="1"/>
  <c r="I331" i="2"/>
  <c r="BR78" i="1"/>
  <c r="I459" i="2" s="1"/>
  <c r="L133" i="1"/>
  <c r="L130" i="2" s="1"/>
  <c r="L326" i="2"/>
  <c r="BU73" i="1"/>
  <c r="M335" i="2"/>
  <c r="BV82" i="1"/>
  <c r="M463" i="2" s="1"/>
  <c r="M300" i="2"/>
  <c r="BV47" i="1"/>
  <c r="M428" i="2" s="1"/>
  <c r="L308" i="2"/>
  <c r="BU55" i="1"/>
  <c r="L436" i="2" s="1"/>
  <c r="BJ84" i="1"/>
  <c r="L337" i="2" s="1"/>
  <c r="L334" i="2"/>
  <c r="BU81" i="1"/>
  <c r="I271" i="2"/>
  <c r="BR18" i="1"/>
  <c r="I399" i="2" s="1"/>
  <c r="L367" i="2"/>
  <c r="BU114" i="1"/>
  <c r="L495" i="2" s="1"/>
  <c r="BG112" i="1"/>
  <c r="I365" i="2" s="1"/>
  <c r="I362" i="2"/>
  <c r="BR109" i="1"/>
  <c r="M326" i="2"/>
  <c r="BV73" i="1"/>
  <c r="BG60" i="1"/>
  <c r="I313" i="2" s="1"/>
  <c r="I310" i="2"/>
  <c r="BR57" i="1"/>
  <c r="I375" i="2"/>
  <c r="BR122" i="1"/>
  <c r="I503" i="2" s="1"/>
  <c r="L358" i="2"/>
  <c r="BU105" i="1"/>
  <c r="BG92" i="1"/>
  <c r="I345" i="2" s="1"/>
  <c r="I342" i="2"/>
  <c r="BR89" i="1"/>
  <c r="M292" i="2"/>
  <c r="BV39" i="1"/>
  <c r="M420" i="2" s="1"/>
  <c r="I294" i="2"/>
  <c r="BR41" i="1"/>
  <c r="L343" i="2"/>
  <c r="BU90" i="1"/>
  <c r="L471" i="2" s="1"/>
  <c r="M302" i="2"/>
  <c r="BV49" i="1"/>
  <c r="L350" i="2"/>
  <c r="BU97" i="1"/>
  <c r="L271" i="2"/>
  <c r="BU18" i="1"/>
  <c r="L399" i="2" s="1"/>
  <c r="M344" i="2"/>
  <c r="BV91" i="1"/>
  <c r="M472" i="2" s="1"/>
  <c r="M316" i="2"/>
  <c r="BV63" i="1"/>
  <c r="M444" i="2" s="1"/>
  <c r="I290" i="2"/>
  <c r="BR37" i="1"/>
  <c r="L384" i="2"/>
  <c r="BU131" i="1"/>
  <c r="L512" i="2" s="1"/>
  <c r="BM100" i="1"/>
  <c r="D481" i="2" s="1"/>
  <c r="C481" i="2"/>
  <c r="BL120" i="1"/>
  <c r="BL32" i="1"/>
  <c r="BM39" i="1"/>
  <c r="D420" i="2" s="1"/>
  <c r="L347" i="2"/>
  <c r="BU94" i="1"/>
  <c r="L475" i="2" s="1"/>
  <c r="I356" i="2"/>
  <c r="BR103" i="1"/>
  <c r="I484" i="2" s="1"/>
  <c r="BK128" i="1"/>
  <c r="M381" i="2" s="1"/>
  <c r="M380" i="2"/>
  <c r="BV127" i="1"/>
  <c r="M508" i="2" s="1"/>
  <c r="BJ88" i="1"/>
  <c r="L341" i="2" s="1"/>
  <c r="L340" i="2"/>
  <c r="BU87" i="1"/>
  <c r="L468" i="2" s="1"/>
  <c r="BG52" i="1"/>
  <c r="I305" i="2" s="1"/>
  <c r="I302" i="2"/>
  <c r="BR49" i="1"/>
  <c r="I303" i="2"/>
  <c r="BR50" i="1"/>
  <c r="I431" i="2" s="1"/>
  <c r="M303" i="2"/>
  <c r="BV50" i="1"/>
  <c r="M431" i="2" s="1"/>
  <c r="I376" i="2"/>
  <c r="BR123" i="1"/>
  <c r="I504" i="2" s="1"/>
  <c r="I280" i="2"/>
  <c r="BR27" i="1"/>
  <c r="I408" i="2" s="1"/>
  <c r="L278" i="2"/>
  <c r="BU25" i="1"/>
  <c r="L290" i="2"/>
  <c r="BU37" i="1"/>
  <c r="M346" i="2"/>
  <c r="BV93" i="1"/>
  <c r="I352" i="2"/>
  <c r="I327" i="2"/>
  <c r="BR74" i="1"/>
  <c r="I455" i="2" s="1"/>
  <c r="BJ31" i="1"/>
  <c r="L327" i="2"/>
  <c r="BU74" i="1"/>
  <c r="L455" i="2" s="1"/>
  <c r="I292" i="2"/>
  <c r="BR39" i="1"/>
  <c r="I420" i="2" s="1"/>
  <c r="L360" i="2"/>
  <c r="BU107" i="1"/>
  <c r="L488" i="2" s="1"/>
  <c r="I378" i="2"/>
  <c r="BR125" i="1"/>
  <c r="M298" i="2"/>
  <c r="BV45" i="1"/>
  <c r="L304" i="2"/>
  <c r="BU51" i="1"/>
  <c r="L432" i="2" s="1"/>
  <c r="BQ68" i="1"/>
  <c r="H449" i="2" s="1"/>
  <c r="C449" i="2"/>
  <c r="BM40" i="1"/>
  <c r="D421" i="2" s="1"/>
  <c r="C421" i="2"/>
  <c r="BL16" i="1"/>
  <c r="C397" i="2" s="1"/>
  <c r="C488" i="2"/>
  <c r="BN107" i="1"/>
  <c r="E488" i="2" s="1"/>
  <c r="BP107" i="1"/>
  <c r="G488" i="2" s="1"/>
  <c r="BQ107" i="1"/>
  <c r="H488" i="2" s="1"/>
  <c r="BM107" i="1"/>
  <c r="D488" i="2" s="1"/>
  <c r="M336" i="2"/>
  <c r="BV83" i="1"/>
  <c r="M464" i="2" s="1"/>
  <c r="BG104" i="1"/>
  <c r="I357" i="2" s="1"/>
  <c r="I355" i="2"/>
  <c r="BR102" i="1"/>
  <c r="I483" i="2" s="1"/>
  <c r="BK40" i="1"/>
  <c r="M293" i="2" s="1"/>
  <c r="M291" i="2"/>
  <c r="BV38" i="1"/>
  <c r="M419" i="2" s="1"/>
  <c r="BG100" i="1"/>
  <c r="I353" i="2" s="1"/>
  <c r="BJ52" i="1"/>
  <c r="L305" i="2" s="1"/>
  <c r="L302" i="2"/>
  <c r="BU49" i="1"/>
  <c r="M362" i="2"/>
  <c r="BV109" i="1"/>
  <c r="BI44" i="1"/>
  <c r="K297" i="2" s="1"/>
  <c r="K296" i="2"/>
  <c r="I312" i="2"/>
  <c r="BR59" i="1"/>
  <c r="I440" i="2" s="1"/>
  <c r="L282" i="2"/>
  <c r="BU29" i="1"/>
  <c r="BB129" i="1"/>
  <c r="D382" i="2" s="1"/>
  <c r="I382" i="2"/>
  <c r="BR129" i="1"/>
  <c r="I343" i="2"/>
  <c r="BR90" i="1"/>
  <c r="I471" i="2" s="1"/>
  <c r="L294" i="2"/>
  <c r="BU41" i="1"/>
  <c r="I295" i="2"/>
  <c r="BR42" i="1"/>
  <c r="I423" i="2" s="1"/>
  <c r="M290" i="2"/>
  <c r="BV37" i="1"/>
  <c r="L344" i="2"/>
  <c r="BU91" i="1"/>
  <c r="L472" i="2" s="1"/>
  <c r="BI116" i="1"/>
  <c r="K369" i="2" s="1"/>
  <c r="K368" i="2"/>
  <c r="I326" i="2"/>
  <c r="BR73" i="1"/>
  <c r="BK56" i="1"/>
  <c r="M309" i="2" s="1"/>
  <c r="M308" i="2"/>
  <c r="BV55" i="1"/>
  <c r="M436" i="2" s="1"/>
  <c r="BK80" i="1"/>
  <c r="M333" i="2" s="1"/>
  <c r="M330" i="2"/>
  <c r="BV77" i="1"/>
  <c r="L371" i="2"/>
  <c r="BU118" i="1"/>
  <c r="L499" i="2" s="1"/>
  <c r="I366" i="2"/>
  <c r="BR113" i="1"/>
  <c r="L355" i="2"/>
  <c r="BU102" i="1"/>
  <c r="L483" i="2" s="1"/>
  <c r="M348" i="2"/>
  <c r="BV95" i="1"/>
  <c r="M476" i="2" s="1"/>
  <c r="I354" i="2"/>
  <c r="BR101" i="1"/>
  <c r="M310" i="2"/>
  <c r="BV57" i="1"/>
  <c r="M364" i="2"/>
  <c r="BV111" i="1"/>
  <c r="M492" i="2" s="1"/>
  <c r="L383" i="2"/>
  <c r="BU130" i="1"/>
  <c r="L511" i="2" s="1"/>
  <c r="BL135" i="1"/>
  <c r="C516" i="2" s="1"/>
  <c r="BQ104" i="1"/>
  <c r="H485" i="2" s="1"/>
  <c r="C485" i="2"/>
  <c r="BM85" i="1"/>
  <c r="D466" i="2" s="1"/>
  <c r="C464" i="2"/>
  <c r="BM83" i="1"/>
  <c r="D464" i="2" s="1"/>
  <c r="BN83" i="1"/>
  <c r="E464" i="2" s="1"/>
  <c r="BP83" i="1"/>
  <c r="G464" i="2" s="1"/>
  <c r="BQ83" i="1"/>
  <c r="H464" i="2" s="1"/>
  <c r="C490" i="2"/>
  <c r="BM109" i="1"/>
  <c r="D490" i="2" s="1"/>
  <c r="BN109" i="1"/>
  <c r="E490" i="2" s="1"/>
  <c r="BQ109" i="1"/>
  <c r="H490" i="2" s="1"/>
  <c r="BO109" i="1"/>
  <c r="F490" i="2" s="1"/>
  <c r="M363" i="2"/>
  <c r="BV110" i="1"/>
  <c r="M491" i="2" s="1"/>
  <c r="L354" i="2"/>
  <c r="BU101" i="1"/>
  <c r="BJ80" i="1"/>
  <c r="L333" i="2" s="1"/>
  <c r="L330" i="2"/>
  <c r="BU77" i="1"/>
  <c r="I338" i="2"/>
  <c r="BR85" i="1"/>
  <c r="I368" i="2"/>
  <c r="BR115" i="1"/>
  <c r="I496" i="2" s="1"/>
  <c r="I328" i="2"/>
  <c r="BR75" i="1"/>
  <c r="I456" i="2" s="1"/>
  <c r="M383" i="2"/>
  <c r="BV130" i="1"/>
  <c r="M511" i="2" s="1"/>
  <c r="I347" i="2"/>
  <c r="BR94" i="1"/>
  <c r="I475" i="2" s="1"/>
  <c r="I308" i="2"/>
  <c r="BR55" i="1"/>
  <c r="I436" i="2" s="1"/>
  <c r="L306" i="2"/>
  <c r="BU53" i="1"/>
  <c r="I384" i="2"/>
  <c r="BR131" i="1"/>
  <c r="I512" i="2" s="1"/>
  <c r="L351" i="2"/>
  <c r="BU98" i="1"/>
  <c r="L479" i="2" s="1"/>
  <c r="I323" i="2"/>
  <c r="BR70" i="1"/>
  <c r="I451" i="2" s="1"/>
  <c r="I304" i="2"/>
  <c r="BR51" i="1"/>
  <c r="I432" i="2" s="1"/>
  <c r="L362" i="2"/>
  <c r="BU109" i="1"/>
  <c r="I374" i="2"/>
  <c r="BR121" i="1"/>
  <c r="M299" i="2"/>
  <c r="BV46" i="1"/>
  <c r="M427" i="2" s="1"/>
  <c r="L331" i="2"/>
  <c r="BU78" i="1"/>
  <c r="L459" i="2" s="1"/>
  <c r="L316" i="2"/>
  <c r="BU63" i="1"/>
  <c r="L444" i="2" s="1"/>
  <c r="I334" i="2"/>
  <c r="BR81" i="1"/>
  <c r="BJ125" i="1"/>
  <c r="M314" i="2"/>
  <c r="BV61" i="1"/>
  <c r="BM132" i="1"/>
  <c r="D513" i="2" s="1"/>
  <c r="C513" i="2"/>
  <c r="BP131" i="1"/>
  <c r="G512" i="2" s="1"/>
  <c r="C512" i="2"/>
  <c r="C463" i="2"/>
  <c r="BM82" i="1"/>
  <c r="D463" i="2" s="1"/>
  <c r="BN82" i="1"/>
  <c r="E463" i="2" s="1"/>
  <c r="L346" i="2"/>
  <c r="BU93" i="1"/>
  <c r="BJ104" i="1"/>
  <c r="L357" i="2" s="1"/>
  <c r="I307" i="2"/>
  <c r="BR54" i="1"/>
  <c r="I435" i="2" s="1"/>
  <c r="L279" i="2"/>
  <c r="BU26" i="1"/>
  <c r="L407" i="2" s="1"/>
  <c r="L322" i="2"/>
  <c r="BU69" i="1"/>
  <c r="BK92" i="1"/>
  <c r="M345" i="2" s="1"/>
  <c r="M343" i="2"/>
  <c r="BV90" i="1"/>
  <c r="M471" i="2" s="1"/>
  <c r="L339" i="2"/>
  <c r="BU86" i="1"/>
  <c r="L467" i="2" s="1"/>
  <c r="L370" i="2"/>
  <c r="BU117" i="1"/>
  <c r="M294" i="2"/>
  <c r="BV41" i="1"/>
  <c r="BK88" i="1"/>
  <c r="M341" i="2" s="1"/>
  <c r="M339" i="2"/>
  <c r="BV86" i="1"/>
  <c r="M467" i="2" s="1"/>
  <c r="M351" i="2"/>
  <c r="BV98" i="1"/>
  <c r="M479" i="2" s="1"/>
  <c r="L336" i="2"/>
  <c r="BU83" i="1"/>
  <c r="L464" i="2" s="1"/>
  <c r="BG32" i="1"/>
  <c r="I285" i="2" s="1"/>
  <c r="I282" i="2"/>
  <c r="BR29" i="1"/>
  <c r="M319" i="2"/>
  <c r="BV66" i="1"/>
  <c r="M447" i="2" s="1"/>
  <c r="L298" i="2"/>
  <c r="BU45" i="1"/>
  <c r="L270" i="2"/>
  <c r="BU17" i="1"/>
  <c r="I275" i="2"/>
  <c r="BR22" i="1"/>
  <c r="I403" i="2" s="1"/>
  <c r="BJ111" i="1"/>
  <c r="BK72" i="1"/>
  <c r="M325" i="2" s="1"/>
  <c r="M322" i="2"/>
  <c r="BV69" i="1"/>
  <c r="L374" i="2"/>
  <c r="BU121" i="1"/>
  <c r="I319" i="2"/>
  <c r="BR66" i="1"/>
  <c r="I447" i="2" s="1"/>
  <c r="M323" i="2"/>
  <c r="BV70" i="1"/>
  <c r="M451" i="2" s="1"/>
  <c r="M274" i="2"/>
  <c r="BV21" i="1"/>
  <c r="I358" i="2"/>
  <c r="BR105" i="1"/>
  <c r="L342" i="2"/>
  <c r="BU89" i="1"/>
  <c r="I339" i="2"/>
  <c r="BR86" i="1"/>
  <c r="I467" i="2" s="1"/>
  <c r="M366" i="2"/>
  <c r="BV113" i="1"/>
  <c r="I288" i="2"/>
  <c r="BR35" i="1"/>
  <c r="I416" i="2" s="1"/>
  <c r="M284" i="2"/>
  <c r="BV31" i="1"/>
  <c r="M412" i="2" s="1"/>
  <c r="I287" i="2"/>
  <c r="BR34" i="1"/>
  <c r="I415" i="2" s="1"/>
  <c r="BO85" i="1"/>
  <c r="F466" i="2" s="1"/>
  <c r="BQ66" i="1"/>
  <c r="H447" i="2" s="1"/>
  <c r="BM131" i="1"/>
  <c r="D512" i="2" s="1"/>
  <c r="BO39" i="1"/>
  <c r="F420" i="2" s="1"/>
  <c r="BQ106" i="1"/>
  <c r="H487" i="2" s="1"/>
  <c r="BN54" i="1"/>
  <c r="E435" i="2" s="1"/>
  <c r="BM52" i="1"/>
  <c r="D433" i="2" s="1"/>
  <c r="C433" i="2"/>
  <c r="C399" i="2"/>
  <c r="BP18" i="1"/>
  <c r="G399" i="2" s="1"/>
  <c r="BM18" i="1"/>
  <c r="D399" i="2" s="1"/>
  <c r="BQ18" i="1"/>
  <c r="H399" i="2" s="1"/>
  <c r="BO18" i="1"/>
  <c r="F399" i="2" s="1"/>
  <c r="C438" i="2"/>
  <c r="BP57" i="1"/>
  <c r="G438" i="2" s="1"/>
  <c r="BN57" i="1"/>
  <c r="E438" i="2" s="1"/>
  <c r="M283" i="2"/>
  <c r="BV30" i="1"/>
  <c r="M411" i="2" s="1"/>
  <c r="I300" i="2"/>
  <c r="BR47" i="1"/>
  <c r="I428" i="2" s="1"/>
  <c r="M378" i="2"/>
  <c r="BV125" i="1"/>
  <c r="L315" i="2"/>
  <c r="BU62" i="1"/>
  <c r="L443" i="2" s="1"/>
  <c r="M286" i="2"/>
  <c r="BV33" i="1"/>
  <c r="I346" i="2"/>
  <c r="BR93" i="1"/>
  <c r="M355" i="2"/>
  <c r="BV102" i="1"/>
  <c r="M483" i="2" s="1"/>
  <c r="L352" i="2"/>
  <c r="BU99" i="1"/>
  <c r="L480" i="2" s="1"/>
  <c r="L366" i="2"/>
  <c r="BU113" i="1"/>
  <c r="I370" i="2"/>
  <c r="BR117" i="1"/>
  <c r="L283" i="2"/>
  <c r="BU30" i="1"/>
  <c r="L411" i="2" s="1"/>
  <c r="M304" i="2"/>
  <c r="BV51" i="1"/>
  <c r="M432" i="2" s="1"/>
  <c r="M311" i="2"/>
  <c r="BV58" i="1"/>
  <c r="M439" i="2" s="1"/>
  <c r="C505" i="2"/>
  <c r="BN91" i="1"/>
  <c r="E472" i="2" s="1"/>
  <c r="C472" i="2"/>
  <c r="BQ91" i="1"/>
  <c r="H472" i="2" s="1"/>
  <c r="BM91" i="1"/>
  <c r="D472" i="2" s="1"/>
  <c r="C503" i="2"/>
  <c r="BP122" i="1"/>
  <c r="G503" i="2" s="1"/>
  <c r="M350" i="2"/>
  <c r="BV97" i="1"/>
  <c r="I272" i="2"/>
  <c r="BR19" i="1"/>
  <c r="I400" i="2" s="1"/>
  <c r="L318" i="2"/>
  <c r="BU65" i="1"/>
  <c r="M342" i="2"/>
  <c r="BV89" i="1"/>
  <c r="I315" i="2"/>
  <c r="BR62" i="1"/>
  <c r="I443" i="2" s="1"/>
  <c r="M332" i="2"/>
  <c r="BV79" i="1"/>
  <c r="M460" i="2" s="1"/>
  <c r="M278" i="2"/>
  <c r="BV25" i="1"/>
  <c r="BK124" i="1"/>
  <c r="M377" i="2" s="1"/>
  <c r="M374" i="2"/>
  <c r="BV121" i="1"/>
  <c r="M360" i="2"/>
  <c r="BV107" i="1"/>
  <c r="M488" i="2" s="1"/>
  <c r="L376" i="2"/>
  <c r="BU123" i="1"/>
  <c r="L504" i="2" s="1"/>
  <c r="M312" i="2"/>
  <c r="BV59" i="1"/>
  <c r="M440" i="2" s="1"/>
  <c r="I306" i="2"/>
  <c r="BR53" i="1"/>
  <c r="M384" i="2"/>
  <c r="BV131" i="1"/>
  <c r="M512" i="2" s="1"/>
  <c r="L310" i="2"/>
  <c r="BU57" i="1"/>
  <c r="I351" i="2"/>
  <c r="BR98" i="1"/>
  <c r="I479" i="2" s="1"/>
  <c r="BK20" i="1"/>
  <c r="M273" i="2" s="1"/>
  <c r="M270" i="2"/>
  <c r="BV17" i="1"/>
  <c r="L368" i="2"/>
  <c r="BU115" i="1"/>
  <c r="L496" i="2" s="1"/>
  <c r="BJ100" i="1"/>
  <c r="L353" i="2" s="1"/>
  <c r="L320" i="2"/>
  <c r="BU67" i="1"/>
  <c r="L448" i="2" s="1"/>
  <c r="I274" i="2"/>
  <c r="BR21" i="1"/>
  <c r="M275" i="2"/>
  <c r="BV22" i="1"/>
  <c r="M403" i="2" s="1"/>
  <c r="I284" i="2"/>
  <c r="BR31" i="1"/>
  <c r="I412" i="2" s="1"/>
  <c r="I270" i="2"/>
  <c r="BR17" i="1"/>
  <c r="L372" i="2"/>
  <c r="BU119" i="1"/>
  <c r="L500" i="2" s="1"/>
  <c r="I324" i="2"/>
  <c r="BR71" i="1"/>
  <c r="I452" i="2" s="1"/>
  <c r="I318" i="2"/>
  <c r="BR65" i="1"/>
  <c r="L303" i="2"/>
  <c r="BU50" i="1"/>
  <c r="L431" i="2" s="1"/>
  <c r="M338" i="2"/>
  <c r="BV85" i="1"/>
  <c r="L311" i="2"/>
  <c r="BU58" i="1"/>
  <c r="L439" i="2" s="1"/>
  <c r="BJ38" i="1"/>
  <c r="BJ40" i="1" s="1"/>
  <c r="L293" i="2" s="1"/>
  <c r="I311" i="2"/>
  <c r="BR58" i="1"/>
  <c r="I439" i="2" s="1"/>
  <c r="M379" i="2"/>
  <c r="BV126" i="1"/>
  <c r="M507" i="2" s="1"/>
  <c r="M368" i="2"/>
  <c r="BV115" i="1"/>
  <c r="M496" i="2" s="1"/>
  <c r="I296" i="2"/>
  <c r="BR43" i="1"/>
  <c r="I424" i="2" s="1"/>
  <c r="L332" i="2"/>
  <c r="BU79" i="1"/>
  <c r="L460" i="2" s="1"/>
  <c r="I344" i="2"/>
  <c r="BR91" i="1"/>
  <c r="I472" i="2" s="1"/>
  <c r="L375" i="2"/>
  <c r="BU122" i="1"/>
  <c r="L503" i="2" s="1"/>
  <c r="M371" i="2"/>
  <c r="BV118" i="1"/>
  <c r="M499" i="2" s="1"/>
  <c r="BJ106" i="1"/>
  <c r="BO94" i="1"/>
  <c r="F475" i="2" s="1"/>
  <c r="BL128" i="1"/>
  <c r="BO36" i="1"/>
  <c r="F417" i="2" s="1"/>
  <c r="C417" i="2"/>
  <c r="BL56" i="1"/>
  <c r="BQ131" i="1"/>
  <c r="H512" i="2" s="1"/>
  <c r="BP109" i="1"/>
  <c r="G490" i="2" s="1"/>
  <c r="BP82" i="1"/>
  <c r="G463" i="2" s="1"/>
  <c r="BN81" i="1"/>
  <c r="E462" i="2" s="1"/>
  <c r="BQ54" i="1"/>
  <c r="H435" i="2" s="1"/>
  <c r="C424" i="2"/>
  <c r="BP43" i="1"/>
  <c r="G424" i="2" s="1"/>
  <c r="BM43" i="1"/>
  <c r="D424" i="2" s="1"/>
  <c r="C482" i="2"/>
  <c r="BM101" i="1"/>
  <c r="D482" i="2" s="1"/>
  <c r="BG88" i="1"/>
  <c r="I341" i="2" s="1"/>
  <c r="I340" i="2"/>
  <c r="BR87" i="1"/>
  <c r="I468" i="2" s="1"/>
  <c r="L299" i="2"/>
  <c r="BU46" i="1"/>
  <c r="L427" i="2" s="1"/>
  <c r="BJ56" i="1"/>
  <c r="L309" i="2" s="1"/>
  <c r="L307" i="2"/>
  <c r="BU54" i="1"/>
  <c r="L435" i="2" s="1"/>
  <c r="M327" i="2"/>
  <c r="BV74" i="1"/>
  <c r="M455" i="2" s="1"/>
  <c r="BJ64" i="1"/>
  <c r="L317" i="2" s="1"/>
  <c r="L314" i="2"/>
  <c r="BU61" i="1"/>
  <c r="I367" i="2"/>
  <c r="BR114" i="1"/>
  <c r="I495" i="2" s="1"/>
  <c r="M276" i="2"/>
  <c r="BV23" i="1"/>
  <c r="M404" i="2" s="1"/>
  <c r="I372" i="2"/>
  <c r="BR119" i="1"/>
  <c r="I500" i="2" s="1"/>
  <c r="L292" i="2"/>
  <c r="BU39" i="1"/>
  <c r="L420" i="2" s="1"/>
  <c r="I278" i="2"/>
  <c r="BR25" i="1"/>
  <c r="M315" i="2"/>
  <c r="BV62" i="1"/>
  <c r="M443" i="2" s="1"/>
  <c r="I379" i="2"/>
  <c r="BR126" i="1"/>
  <c r="I507" i="2" s="1"/>
  <c r="I359" i="2"/>
  <c r="BR106" i="1"/>
  <c r="I487" i="2" s="1"/>
  <c r="L276" i="2"/>
  <c r="BU23" i="1"/>
  <c r="L404" i="2" s="1"/>
  <c r="I299" i="2"/>
  <c r="BR46" i="1"/>
  <c r="I427" i="2" s="1"/>
  <c r="M340" i="2"/>
  <c r="BV87" i="1"/>
  <c r="M468" i="2" s="1"/>
  <c r="BK68" i="1"/>
  <c r="M321" i="2" s="1"/>
  <c r="M318" i="2"/>
  <c r="BV65" i="1"/>
  <c r="M376" i="2"/>
  <c r="BV123" i="1"/>
  <c r="M504" i="2" s="1"/>
  <c r="L324" i="2"/>
  <c r="BU71" i="1"/>
  <c r="L452" i="2" s="1"/>
  <c r="I279" i="2"/>
  <c r="BR26" i="1"/>
  <c r="I407" i="2" s="1"/>
  <c r="L274" i="2"/>
  <c r="BU21" i="1"/>
  <c r="M295" i="2"/>
  <c r="BV42" i="1"/>
  <c r="M423" i="2" s="1"/>
  <c r="BQ112" i="1"/>
  <c r="H493" i="2" s="1"/>
  <c r="C493" i="2"/>
  <c r="BP64" i="1"/>
  <c r="G445" i="2" s="1"/>
  <c r="C445" i="2"/>
  <c r="C423" i="2"/>
  <c r="BM42" i="1"/>
  <c r="D423" i="2" s="1"/>
  <c r="BQ42" i="1"/>
  <c r="H423" i="2" s="1"/>
  <c r="C442" i="2"/>
  <c r="BO61" i="1"/>
  <c r="F442" i="2" s="1"/>
  <c r="BP61" i="1"/>
  <c r="G442" i="2" s="1"/>
  <c r="BM61" i="1"/>
  <c r="D442" i="2" s="1"/>
  <c r="M382" i="2"/>
  <c r="BV129" i="1"/>
  <c r="BG40" i="1"/>
  <c r="I293" i="2" s="1"/>
  <c r="I291" i="2"/>
  <c r="BR38" i="1"/>
  <c r="I419" i="2" s="1"/>
  <c r="L356" i="2"/>
  <c r="BU103" i="1"/>
  <c r="L484" i="2" s="1"/>
  <c r="I371" i="2"/>
  <c r="BR118" i="1"/>
  <c r="I499" i="2" s="1"/>
  <c r="M352" i="2"/>
  <c r="BV99" i="1"/>
  <c r="M480" i="2" s="1"/>
  <c r="M370" i="2"/>
  <c r="BV117" i="1"/>
  <c r="BH120" i="1"/>
  <c r="J373" i="2" s="1"/>
  <c r="J370" i="2"/>
  <c r="I363" i="2"/>
  <c r="BR110" i="1"/>
  <c r="I491" i="2" s="1"/>
  <c r="M272" i="2"/>
  <c r="BV19" i="1"/>
  <c r="M400" i="2" s="1"/>
  <c r="M375" i="2"/>
  <c r="BV122" i="1"/>
  <c r="M503" i="2" s="1"/>
  <c r="BE129" i="1"/>
  <c r="G382" i="2" s="1"/>
  <c r="L382" i="2"/>
  <c r="BU129" i="1"/>
  <c r="M328" i="2"/>
  <c r="BV75" i="1"/>
  <c r="M456" i="2" s="1"/>
  <c r="L286" i="2"/>
  <c r="BU33" i="1"/>
  <c r="L335" i="2"/>
  <c r="BU82" i="1"/>
  <c r="L463" i="2" s="1"/>
  <c r="M296" i="2"/>
  <c r="BV43" i="1"/>
  <c r="M424" i="2" s="1"/>
  <c r="L280" i="2"/>
  <c r="BU27" i="1"/>
  <c r="L408" i="2" s="1"/>
  <c r="I314" i="2"/>
  <c r="BR61" i="1"/>
  <c r="L323" i="2"/>
  <c r="BU70" i="1"/>
  <c r="L451" i="2" s="1"/>
  <c r="M356" i="2"/>
  <c r="BV103" i="1"/>
  <c r="M484" i="2" s="1"/>
  <c r="I336" i="2"/>
  <c r="BR83" i="1"/>
  <c r="I464" i="2" s="1"/>
  <c r="M372" i="2"/>
  <c r="BV119" i="1"/>
  <c r="M500" i="2" s="1"/>
  <c r="I286" i="2"/>
  <c r="BR33" i="1"/>
  <c r="M324" i="2"/>
  <c r="BV71" i="1"/>
  <c r="M452" i="2" s="1"/>
  <c r="L288" i="2"/>
  <c r="BU35" i="1"/>
  <c r="L416" i="2" s="1"/>
  <c r="BN48" i="1"/>
  <c r="E429" i="2" s="1"/>
  <c r="C429" i="2"/>
  <c r="BM116" i="1"/>
  <c r="D497" i="2" s="1"/>
  <c r="C497" i="2"/>
  <c r="C447" i="2"/>
  <c r="BM66" i="1"/>
  <c r="D447" i="2" s="1"/>
  <c r="I364" i="2"/>
  <c r="BR111" i="1"/>
  <c r="I492" i="2" s="1"/>
  <c r="I380" i="2"/>
  <c r="BR127" i="1"/>
  <c r="I508" i="2" s="1"/>
  <c r="L348" i="2"/>
  <c r="BU95" i="1"/>
  <c r="L476" i="2" s="1"/>
  <c r="I298" i="2"/>
  <c r="BR45" i="1"/>
  <c r="L287" i="2"/>
  <c r="BU34" i="1"/>
  <c r="L415" i="2" s="1"/>
  <c r="M307" i="2"/>
  <c r="BV54" i="1"/>
  <c r="M435" i="2" s="1"/>
  <c r="I383" i="2"/>
  <c r="BR130" i="1"/>
  <c r="I511" i="2" s="1"/>
  <c r="L312" i="2"/>
  <c r="BU59" i="1"/>
  <c r="L440" i="2" s="1"/>
  <c r="M279" i="2"/>
  <c r="BV26" i="1"/>
  <c r="M407" i="2" s="1"/>
  <c r="M271" i="2"/>
  <c r="BV18" i="1"/>
  <c r="M399" i="2" s="1"/>
  <c r="L296" i="2"/>
  <c r="BU43" i="1"/>
  <c r="L424" i="2" s="1"/>
  <c r="I276" i="2"/>
  <c r="BR23" i="1"/>
  <c r="I404" i="2" s="1"/>
  <c r="M306" i="2"/>
  <c r="BV53" i="1"/>
  <c r="M334" i="2"/>
  <c r="BV81" i="1"/>
  <c r="M347" i="2"/>
  <c r="BV94" i="1"/>
  <c r="M475" i="2" s="1"/>
  <c r="M288" i="2"/>
  <c r="BV35" i="1"/>
  <c r="M416" i="2" s="1"/>
  <c r="I348" i="2"/>
  <c r="BR95" i="1"/>
  <c r="I476" i="2" s="1"/>
  <c r="L379" i="2"/>
  <c r="BU126" i="1"/>
  <c r="L507" i="2" s="1"/>
  <c r="M280" i="2"/>
  <c r="BV27" i="1"/>
  <c r="M408" i="2" s="1"/>
  <c r="BQ92" i="1"/>
  <c r="H473" i="2" s="1"/>
  <c r="C473" i="2"/>
  <c r="BM20" i="1"/>
  <c r="D401" i="2" s="1"/>
  <c r="C401" i="2"/>
  <c r="C398" i="2"/>
  <c r="BM17" i="1"/>
  <c r="D398" i="2" s="1"/>
  <c r="BO17" i="1"/>
  <c r="F398" i="2" s="1"/>
  <c r="BN17" i="1"/>
  <c r="E398" i="2" s="1"/>
  <c r="BP127" i="1"/>
  <c r="G508" i="2" s="1"/>
  <c r="C508" i="2"/>
  <c r="C487" i="2"/>
  <c r="BP106" i="1"/>
  <c r="G487" i="2" s="1"/>
  <c r="BL108" i="1"/>
  <c r="M320" i="2"/>
  <c r="BV67" i="1"/>
  <c r="M448" i="2" s="1"/>
  <c r="I360" i="2"/>
  <c r="BR107" i="1"/>
  <c r="I488" i="2" s="1"/>
  <c r="BK28" i="1"/>
  <c r="M281" i="2" s="1"/>
  <c r="M358" i="2"/>
  <c r="BV105" i="1"/>
  <c r="BK32" i="1"/>
  <c r="M285" i="2" s="1"/>
  <c r="M282" i="2"/>
  <c r="BV29" i="1"/>
  <c r="BJ48" i="1"/>
  <c r="L301" i="2" s="1"/>
  <c r="L300" i="2"/>
  <c r="BU47" i="1"/>
  <c r="L428" i="2" s="1"/>
  <c r="BG96" i="1"/>
  <c r="I349" i="2" s="1"/>
  <c r="BH60" i="1"/>
  <c r="J313" i="2" s="1"/>
  <c r="BG120" i="1"/>
  <c r="I373" i="2" s="1"/>
  <c r="I316" i="2"/>
  <c r="BR63" i="1"/>
  <c r="I444" i="2" s="1"/>
  <c r="L275" i="2"/>
  <c r="BU22" i="1"/>
  <c r="L403" i="2" s="1"/>
  <c r="BG80" i="1"/>
  <c r="I333" i="2" s="1"/>
  <c r="I330" i="2"/>
  <c r="BR77" i="1"/>
  <c r="BJ44" i="1"/>
  <c r="L297" i="2" s="1"/>
  <c r="L295" i="2"/>
  <c r="BU42" i="1"/>
  <c r="L423" i="2" s="1"/>
  <c r="L380" i="2"/>
  <c r="BU127" i="1"/>
  <c r="L508" i="2" s="1"/>
  <c r="I320" i="2"/>
  <c r="BR67" i="1"/>
  <c r="I448" i="2" s="1"/>
  <c r="BJ66" i="1"/>
  <c r="BJ68" i="1" s="1"/>
  <c r="L321" i="2" s="1"/>
  <c r="BH80" i="1"/>
  <c r="J333" i="2" s="1"/>
  <c r="J330" i="2"/>
  <c r="M287" i="2"/>
  <c r="BV34" i="1"/>
  <c r="M415" i="2" s="1"/>
  <c r="M331" i="2"/>
  <c r="BV78" i="1"/>
  <c r="M459" i="2" s="1"/>
  <c r="M354" i="2"/>
  <c r="BV101" i="1"/>
  <c r="I332" i="2"/>
  <c r="BR79" i="1"/>
  <c r="I460" i="2" s="1"/>
  <c r="I283" i="2"/>
  <c r="BR30" i="1"/>
  <c r="I411" i="2" s="1"/>
  <c r="M359" i="2"/>
  <c r="BV106" i="1"/>
  <c r="M487" i="2" s="1"/>
  <c r="I335" i="2"/>
  <c r="BR82" i="1"/>
  <c r="I463" i="2" s="1"/>
  <c r="L328" i="2"/>
  <c r="BU75" i="1"/>
  <c r="L456" i="2" s="1"/>
  <c r="I322" i="2"/>
  <c r="BR69" i="1"/>
  <c r="M367" i="2"/>
  <c r="BV114" i="1"/>
  <c r="M495" i="2" s="1"/>
  <c r="L272" i="2"/>
  <c r="BU19" i="1"/>
  <c r="L400" i="2" s="1"/>
  <c r="I350" i="2"/>
  <c r="BR97" i="1"/>
  <c r="BO60" i="1"/>
  <c r="F441" i="2" s="1"/>
  <c r="C441" i="2"/>
  <c r="BQ82" i="1"/>
  <c r="H463" i="2" s="1"/>
  <c r="BN31" i="1"/>
  <c r="E412" i="2" s="1"/>
  <c r="C412" i="2"/>
  <c r="C500" i="2"/>
  <c r="BP119" i="1"/>
  <c r="G500" i="2" s="1"/>
  <c r="BD15" i="1"/>
  <c r="F268" i="2" s="1"/>
  <c r="X136" i="1"/>
  <c r="M261" i="2" s="1"/>
  <c r="BB15" i="1"/>
  <c r="D268" i="2" s="1"/>
  <c r="I268" i="2"/>
  <c r="BR15" i="1"/>
  <c r="BF15" i="1"/>
  <c r="H268" i="2" s="1"/>
  <c r="M268" i="2"/>
  <c r="BV15" i="1"/>
  <c r="L268" i="2"/>
  <c r="BU15" i="1"/>
  <c r="BD13" i="1"/>
  <c r="F266" i="2" s="1"/>
  <c r="BE13" i="1"/>
  <c r="G266" i="2" s="1"/>
  <c r="L266" i="2"/>
  <c r="BU13" i="1"/>
  <c r="C514" i="2"/>
  <c r="I266" i="2"/>
  <c r="BR13" i="1"/>
  <c r="M266" i="2"/>
  <c r="BV13" i="1"/>
  <c r="I267" i="2"/>
  <c r="BR14" i="1"/>
  <c r="BH16" i="1"/>
  <c r="J269" i="2" s="1"/>
  <c r="L267" i="2"/>
  <c r="BU14" i="1"/>
  <c r="M267" i="2"/>
  <c r="BV14" i="1"/>
  <c r="BS66" i="1"/>
  <c r="J447" i="2" s="1"/>
  <c r="BH92" i="1"/>
  <c r="J345" i="2" s="1"/>
  <c r="BS89" i="1"/>
  <c r="J470" i="2" s="1"/>
  <c r="BS109" i="1"/>
  <c r="J490" i="2" s="1"/>
  <c r="BS93" i="1"/>
  <c r="J474" i="2" s="1"/>
  <c r="BS67" i="1"/>
  <c r="J448" i="2" s="1"/>
  <c r="BS61" i="1"/>
  <c r="J442" i="2" s="1"/>
  <c r="BS18" i="1"/>
  <c r="J399" i="2" s="1"/>
  <c r="BS51" i="1"/>
  <c r="J432" i="2" s="1"/>
  <c r="BH28" i="1"/>
  <c r="J281" i="2" s="1"/>
  <c r="BS25" i="1"/>
  <c r="J406" i="2" s="1"/>
  <c r="BS17" i="1"/>
  <c r="J398" i="2" s="1"/>
  <c r="BS46" i="1"/>
  <c r="J427" i="2" s="1"/>
  <c r="BH76" i="1"/>
  <c r="J329" i="2" s="1"/>
  <c r="BS74" i="1"/>
  <c r="J455" i="2" s="1"/>
  <c r="BT18" i="1"/>
  <c r="K399" i="2" s="1"/>
  <c r="BS38" i="1"/>
  <c r="J419" i="2" s="1"/>
  <c r="BS130" i="1"/>
  <c r="J511" i="2" s="1"/>
  <c r="BS87" i="1"/>
  <c r="J468" i="2" s="1"/>
  <c r="BS115" i="1"/>
  <c r="J496" i="2" s="1"/>
  <c r="BS21" i="1"/>
  <c r="J402" i="2" s="1"/>
  <c r="BT13" i="1"/>
  <c r="BS118" i="1"/>
  <c r="J499" i="2" s="1"/>
  <c r="BS70" i="1"/>
  <c r="J451" i="2" s="1"/>
  <c r="BS78" i="1"/>
  <c r="J459" i="2" s="1"/>
  <c r="BS59" i="1"/>
  <c r="J440" i="2" s="1"/>
  <c r="BT17" i="1"/>
  <c r="K398" i="2" s="1"/>
  <c r="BS111" i="1"/>
  <c r="J492" i="2" s="1"/>
  <c r="BS131" i="1"/>
  <c r="J512" i="2" s="1"/>
  <c r="BS79" i="1"/>
  <c r="J460" i="2" s="1"/>
  <c r="BS27" i="1"/>
  <c r="J408" i="2" s="1"/>
  <c r="BS43" i="1"/>
  <c r="J424" i="2" s="1"/>
  <c r="BS123" i="1"/>
  <c r="J504" i="2" s="1"/>
  <c r="BS86" i="1"/>
  <c r="J467" i="2" s="1"/>
  <c r="BS55" i="1"/>
  <c r="J436" i="2" s="1"/>
  <c r="BS39" i="1"/>
  <c r="J420" i="2" s="1"/>
  <c r="BS101" i="1"/>
  <c r="J482" i="2" s="1"/>
  <c r="BS49" i="1"/>
  <c r="J430" i="2" s="1"/>
  <c r="BS103" i="1"/>
  <c r="J484" i="2" s="1"/>
  <c r="BS62" i="1"/>
  <c r="J443" i="2" s="1"/>
  <c r="BS65" i="1"/>
  <c r="J446" i="2" s="1"/>
  <c r="BC129" i="1"/>
  <c r="E382" i="2" s="1"/>
  <c r="BS129" i="1"/>
  <c r="J510" i="2" s="1"/>
  <c r="BS34" i="1"/>
  <c r="J415" i="2" s="1"/>
  <c r="BS71" i="1"/>
  <c r="J452" i="2" s="1"/>
  <c r="BS106" i="1"/>
  <c r="J487" i="2" s="1"/>
  <c r="BT15" i="1"/>
  <c r="BS53" i="1"/>
  <c r="J434" i="2" s="1"/>
  <c r="BS99" i="1"/>
  <c r="J480" i="2" s="1"/>
  <c r="BS98" i="1"/>
  <c r="J479" i="2" s="1"/>
  <c r="BC15" i="1"/>
  <c r="E268" i="2" s="1"/>
  <c r="BS15" i="1"/>
  <c r="BS42" i="1"/>
  <c r="J423" i="2" s="1"/>
  <c r="BS23" i="1"/>
  <c r="J404" i="2" s="1"/>
  <c r="BS30" i="1"/>
  <c r="J411" i="2" s="1"/>
  <c r="BS37" i="1"/>
  <c r="J418" i="2" s="1"/>
  <c r="BS58" i="1"/>
  <c r="J439" i="2" s="1"/>
  <c r="BS94" i="1"/>
  <c r="J475" i="2" s="1"/>
  <c r="BS69" i="1"/>
  <c r="J450" i="2" s="1"/>
  <c r="BH56" i="1"/>
  <c r="J309" i="2" s="1"/>
  <c r="BS54" i="1"/>
  <c r="J435" i="2" s="1"/>
  <c r="BC13" i="1"/>
  <c r="E266" i="2" s="1"/>
  <c r="BS13" i="1"/>
  <c r="BH100" i="1"/>
  <c r="J353" i="2" s="1"/>
  <c r="BS97" i="1"/>
  <c r="J478" i="2" s="1"/>
  <c r="BS35" i="1"/>
  <c r="J416" i="2" s="1"/>
  <c r="BS107" i="1"/>
  <c r="J488" i="2" s="1"/>
  <c r="BS85" i="1"/>
  <c r="J466" i="2" s="1"/>
  <c r="BS29" i="1"/>
  <c r="J410" i="2" s="1"/>
  <c r="BS57" i="1"/>
  <c r="J438" i="2" s="1"/>
  <c r="BS47" i="1"/>
  <c r="J428" i="2" s="1"/>
  <c r="BH64" i="1"/>
  <c r="J317" i="2" s="1"/>
  <c r="BS63" i="1"/>
  <c r="J444" i="2" s="1"/>
  <c r="BS41" i="1"/>
  <c r="J422" i="2" s="1"/>
  <c r="BH112" i="1"/>
  <c r="J365" i="2" s="1"/>
  <c r="BS110" i="1"/>
  <c r="J491" i="2" s="1"/>
  <c r="BS19" i="1"/>
  <c r="J400" i="2" s="1"/>
  <c r="BS91" i="1"/>
  <c r="J472" i="2" s="1"/>
  <c r="BS83" i="1"/>
  <c r="J464" i="2" s="1"/>
  <c r="BH36" i="1"/>
  <c r="J289" i="2" s="1"/>
  <c r="BS33" i="1"/>
  <c r="J414" i="2" s="1"/>
  <c r="BH124" i="1"/>
  <c r="J377" i="2" s="1"/>
  <c r="BS121" i="1"/>
  <c r="J502" i="2" s="1"/>
  <c r="BS119" i="1"/>
  <c r="J500" i="2" s="1"/>
  <c r="BS105" i="1"/>
  <c r="J486" i="2" s="1"/>
  <c r="BT14" i="1"/>
  <c r="K395" i="2" s="1"/>
  <c r="BH84" i="1"/>
  <c r="J337" i="2" s="1"/>
  <c r="BS82" i="1"/>
  <c r="J463" i="2" s="1"/>
  <c r="BH24" i="1"/>
  <c r="J277" i="2" s="1"/>
  <c r="BS22" i="1"/>
  <c r="J403" i="2" s="1"/>
  <c r="BS95" i="1"/>
  <c r="J476" i="2" s="1"/>
  <c r="BS113" i="1"/>
  <c r="J494" i="2" s="1"/>
  <c r="BS50" i="1"/>
  <c r="J431" i="2" s="1"/>
  <c r="BS45" i="1"/>
  <c r="J426" i="2" s="1"/>
  <c r="BS117" i="1"/>
  <c r="J498" i="2" s="1"/>
  <c r="BS122" i="1"/>
  <c r="J503" i="2" s="1"/>
  <c r="BS77" i="1"/>
  <c r="J458" i="2" s="1"/>
  <c r="BS114" i="1"/>
  <c r="J495" i="2" s="1"/>
  <c r="BS14" i="1"/>
  <c r="J395" i="2" s="1"/>
  <c r="BS73" i="1"/>
  <c r="J454" i="2" s="1"/>
  <c r="BS81" i="1"/>
  <c r="J462" i="2" s="1"/>
  <c r="BS125" i="1"/>
  <c r="J506" i="2" s="1"/>
  <c r="BS127" i="1"/>
  <c r="J508" i="2" s="1"/>
  <c r="BH20" i="1"/>
  <c r="J273" i="2" s="1"/>
  <c r="BS31" i="1"/>
  <c r="J412" i="2" s="1"/>
  <c r="BS90" i="1"/>
  <c r="J471" i="2" s="1"/>
  <c r="BS26" i="1"/>
  <c r="J407" i="2" s="1"/>
  <c r="BS75" i="1"/>
  <c r="J456" i="2" s="1"/>
  <c r="BS102" i="1"/>
  <c r="J483" i="2" s="1"/>
  <c r="BO128" i="1"/>
  <c r="F509" i="2" s="1"/>
  <c r="BQ52" i="1"/>
  <c r="H433" i="2" s="1"/>
  <c r="BO52" i="1"/>
  <c r="F433" i="2" s="1"/>
  <c r="BQ76" i="1"/>
  <c r="H457" i="2" s="1"/>
  <c r="BP52" i="1"/>
  <c r="G433" i="2" s="1"/>
  <c r="BN52" i="1"/>
  <c r="E433" i="2" s="1"/>
  <c r="BM128" i="1"/>
  <c r="D509" i="2" s="1"/>
  <c r="BN100" i="1"/>
  <c r="E481" i="2" s="1"/>
  <c r="BP48" i="1"/>
  <c r="G429" i="2" s="1"/>
  <c r="BM76" i="1"/>
  <c r="D457" i="2" s="1"/>
  <c r="BN76" i="1"/>
  <c r="E457" i="2" s="1"/>
  <c r="BN134" i="1"/>
  <c r="E515" i="2" s="1"/>
  <c r="BQ132" i="1"/>
  <c r="H513" i="2" s="1"/>
  <c r="BQ100" i="1"/>
  <c r="H481" i="2" s="1"/>
  <c r="BP44" i="1"/>
  <c r="G425" i="2" s="1"/>
  <c r="BP76" i="1"/>
  <c r="G457" i="2" s="1"/>
  <c r="BO134" i="1"/>
  <c r="F515" i="2" s="1"/>
  <c r="BN68" i="1"/>
  <c r="E449" i="2" s="1"/>
  <c r="BO20" i="1"/>
  <c r="F401" i="2" s="1"/>
  <c r="BM134" i="1"/>
  <c r="D515" i="2" s="1"/>
  <c r="BP60" i="1"/>
  <c r="G441" i="2" s="1"/>
  <c r="BO32" i="1"/>
  <c r="F413" i="2" s="1"/>
  <c r="BP80" i="1"/>
  <c r="G461" i="2" s="1"/>
  <c r="BM80" i="1"/>
  <c r="D461" i="2" s="1"/>
  <c r="BQ40" i="1"/>
  <c r="H421" i="2" s="1"/>
  <c r="BP132" i="1"/>
  <c r="G513" i="2" s="1"/>
  <c r="BO132" i="1"/>
  <c r="F513" i="2" s="1"/>
  <c r="BN132" i="1"/>
  <c r="E513" i="2" s="1"/>
  <c r="BM112" i="1"/>
  <c r="D493" i="2" s="1"/>
  <c r="BN128" i="1"/>
  <c r="E509" i="2" s="1"/>
  <c r="BN64" i="1"/>
  <c r="E445" i="2" s="1"/>
  <c r="BM64" i="1"/>
  <c r="D445" i="2" s="1"/>
  <c r="BQ124" i="1"/>
  <c r="H505" i="2" s="1"/>
  <c r="BQ80" i="1"/>
  <c r="H461" i="2" s="1"/>
  <c r="BQ64" i="1"/>
  <c r="H445" i="2" s="1"/>
  <c r="BO80" i="1"/>
  <c r="F461" i="2" s="1"/>
  <c r="BQ20" i="1"/>
  <c r="H401" i="2" s="1"/>
  <c r="BM96" i="1"/>
  <c r="D477" i="2" s="1"/>
  <c r="BQ32" i="1"/>
  <c r="H413" i="2" s="1"/>
  <c r="BN80" i="1"/>
  <c r="E461" i="2" s="1"/>
  <c r="BP20" i="1"/>
  <c r="G401" i="2" s="1"/>
  <c r="BP96" i="1"/>
  <c r="G477" i="2" s="1"/>
  <c r="BN20" i="1"/>
  <c r="E401" i="2" s="1"/>
  <c r="BN124" i="1"/>
  <c r="E505" i="2" s="1"/>
  <c r="BO44" i="1"/>
  <c r="F425" i="2" s="1"/>
  <c r="BM32" i="1"/>
  <c r="D413" i="2" s="1"/>
  <c r="BO48" i="1"/>
  <c r="F429" i="2" s="1"/>
  <c r="BM48" i="1"/>
  <c r="D429" i="2" s="1"/>
  <c r="BP112" i="1"/>
  <c r="G493" i="2" s="1"/>
  <c r="BP92" i="1"/>
  <c r="G473" i="2" s="1"/>
  <c r="BO40" i="1"/>
  <c r="F421" i="2" s="1"/>
  <c r="BO112" i="1"/>
  <c r="F493" i="2" s="1"/>
  <c r="BO92" i="1"/>
  <c r="F473" i="2" s="1"/>
  <c r="BQ60" i="1"/>
  <c r="H441" i="2" s="1"/>
  <c r="BN92" i="1"/>
  <c r="E473" i="2" s="1"/>
  <c r="BQ96" i="1"/>
  <c r="H477" i="2" s="1"/>
  <c r="BN120" i="1"/>
  <c r="E501" i="2" s="1"/>
  <c r="BO124" i="1"/>
  <c r="F505" i="2" s="1"/>
  <c r="BP124" i="1"/>
  <c r="G505" i="2" s="1"/>
  <c r="BN84" i="1"/>
  <c r="E465" i="2" s="1"/>
  <c r="BM84" i="1"/>
  <c r="D465" i="2" s="1"/>
  <c r="BP32" i="1"/>
  <c r="G413" i="2" s="1"/>
  <c r="BQ48" i="1"/>
  <c r="H429" i="2" s="1"/>
  <c r="BN44" i="1"/>
  <c r="E425" i="2" s="1"/>
  <c r="BN104" i="1"/>
  <c r="E485" i="2" s="1"/>
  <c r="BM44" i="1"/>
  <c r="D425" i="2" s="1"/>
  <c r="BQ116" i="1"/>
  <c r="H497" i="2" s="1"/>
  <c r="BQ72" i="1"/>
  <c r="H453" i="2" s="1"/>
  <c r="BP116" i="1"/>
  <c r="G497" i="2" s="1"/>
  <c r="BO116" i="1"/>
  <c r="F497" i="2" s="1"/>
  <c r="BM88" i="1"/>
  <c r="D469" i="2" s="1"/>
  <c r="BP72" i="1"/>
  <c r="G453" i="2" s="1"/>
  <c r="BN116" i="1"/>
  <c r="E497" i="2" s="1"/>
  <c r="BQ88" i="1"/>
  <c r="H469" i="2" s="1"/>
  <c r="BM72" i="1"/>
  <c r="D453" i="2" s="1"/>
  <c r="BN72" i="1"/>
  <c r="E453" i="2" s="1"/>
  <c r="BQ84" i="1"/>
  <c r="H465" i="2" s="1"/>
  <c r="BP88" i="1"/>
  <c r="G469" i="2" s="1"/>
  <c r="BP84" i="1"/>
  <c r="G465" i="2" s="1"/>
  <c r="BQ120" i="1"/>
  <c r="H501" i="2" s="1"/>
  <c r="BQ44" i="1"/>
  <c r="H425" i="2" s="1"/>
  <c r="BO84" i="1"/>
  <c r="F465" i="2" s="1"/>
  <c r="BM92" i="1"/>
  <c r="D473" i="2" s="1"/>
  <c r="BP40" i="1"/>
  <c r="G421" i="2" s="1"/>
  <c r="BO88" i="1"/>
  <c r="F469" i="2" s="1"/>
  <c r="BO72" i="1"/>
  <c r="F453" i="2" s="1"/>
  <c r="BN60" i="1"/>
  <c r="E441" i="2" s="1"/>
  <c r="BM56" i="1"/>
  <c r="D437" i="2" s="1"/>
  <c r="BO68" i="1"/>
  <c r="F449" i="2" s="1"/>
  <c r="BO96" i="1"/>
  <c r="F477" i="2" s="1"/>
  <c r="BO64" i="1"/>
  <c r="F445" i="2" s="1"/>
  <c r="BM60" i="1"/>
  <c r="D441" i="2" s="1"/>
  <c r="BP104" i="1"/>
  <c r="G485" i="2" s="1"/>
  <c r="BP100" i="1"/>
  <c r="G481" i="2" s="1"/>
  <c r="BN56" i="1"/>
  <c r="E437" i="2" s="1"/>
  <c r="BN96" i="1"/>
  <c r="E477" i="2" s="1"/>
  <c r="BO104" i="1"/>
  <c r="F485" i="2" s="1"/>
  <c r="BO100" i="1"/>
  <c r="F481" i="2" s="1"/>
  <c r="BM28" i="1"/>
  <c r="D409" i="2" s="1"/>
  <c r="BQ36" i="1"/>
  <c r="H417" i="2" s="1"/>
  <c r="BL136" i="1"/>
  <c r="BN36" i="1"/>
  <c r="E417" i="2" s="1"/>
  <c r="BQ28" i="1"/>
  <c r="H409" i="2" s="1"/>
  <c r="BO56" i="1"/>
  <c r="F437" i="2" s="1"/>
  <c r="BM104" i="1"/>
  <c r="D485" i="2" s="1"/>
  <c r="BN40" i="1"/>
  <c r="E421" i="2" s="1"/>
  <c r="BP28" i="1"/>
  <c r="G409" i="2" s="1"/>
  <c r="BM36" i="1"/>
  <c r="D417" i="2" s="1"/>
  <c r="BN112" i="1"/>
  <c r="E493" i="2" s="1"/>
  <c r="BP128" i="1"/>
  <c r="G509" i="2" s="1"/>
  <c r="BO28" i="1"/>
  <c r="F409" i="2" s="1"/>
  <c r="BP68" i="1"/>
  <c r="G449" i="2" s="1"/>
  <c r="BM68" i="1"/>
  <c r="D449" i="2" s="1"/>
  <c r="BP56" i="1"/>
  <c r="G437" i="2" s="1"/>
  <c r="BP36" i="1"/>
  <c r="G417" i="2" s="1"/>
  <c r="BQ134" i="1"/>
  <c r="H515" i="2" s="1"/>
  <c r="BP134" i="1"/>
  <c r="G515" i="2" s="1"/>
  <c r="BO24" i="1"/>
  <c r="F405" i="2" s="1"/>
  <c r="BN24" i="1"/>
  <c r="E405" i="2" s="1"/>
  <c r="BM24" i="1"/>
  <c r="D405" i="2" s="1"/>
  <c r="BQ24" i="1"/>
  <c r="H405" i="2" s="1"/>
  <c r="BP24" i="1"/>
  <c r="G405" i="2" s="1"/>
  <c r="BN88" i="1"/>
  <c r="E469" i="2" s="1"/>
  <c r="BN28" i="1"/>
  <c r="E409" i="2" s="1"/>
  <c r="BT93" i="1"/>
  <c r="K474" i="2" s="1"/>
  <c r="BT89" i="1"/>
  <c r="K470" i="2" s="1"/>
  <c r="BT85" i="1"/>
  <c r="K466" i="2" s="1"/>
  <c r="BT62" i="1"/>
  <c r="K443" i="2" s="1"/>
  <c r="BI56" i="1"/>
  <c r="K309" i="2" s="1"/>
  <c r="BT54" i="1"/>
  <c r="K435" i="2" s="1"/>
  <c r="BI28" i="1"/>
  <c r="K281" i="2" s="1"/>
  <c r="BT25" i="1"/>
  <c r="K406" i="2" s="1"/>
  <c r="BI48" i="1"/>
  <c r="K301" i="2" s="1"/>
  <c r="BT45" i="1"/>
  <c r="K426" i="2" s="1"/>
  <c r="BT90" i="1"/>
  <c r="K471" i="2" s="1"/>
  <c r="BT63" i="1"/>
  <c r="K444" i="2" s="1"/>
  <c r="BT86" i="1"/>
  <c r="K467" i="2" s="1"/>
  <c r="BT26" i="1"/>
  <c r="K407" i="2" s="1"/>
  <c r="BT41" i="1"/>
  <c r="K422" i="2" s="1"/>
  <c r="BT57" i="1"/>
  <c r="K438" i="2" s="1"/>
  <c r="BT114" i="1"/>
  <c r="K495" i="2" s="1"/>
  <c r="BT121" i="1"/>
  <c r="K502" i="2" s="1"/>
  <c r="BT27" i="1"/>
  <c r="K408" i="2" s="1"/>
  <c r="BT42" i="1"/>
  <c r="K423" i="2" s="1"/>
  <c r="BT31" i="1"/>
  <c r="K412" i="2" s="1"/>
  <c r="BT19" i="1"/>
  <c r="K400" i="2" s="1"/>
  <c r="BT127" i="1"/>
  <c r="K508" i="2" s="1"/>
  <c r="BT51" i="1"/>
  <c r="K432" i="2" s="1"/>
  <c r="BT110" i="1"/>
  <c r="K491" i="2" s="1"/>
  <c r="BI76" i="1"/>
  <c r="K329" i="2" s="1"/>
  <c r="BT75" i="1"/>
  <c r="K456" i="2" s="1"/>
  <c r="BT99" i="1"/>
  <c r="K480" i="2" s="1"/>
  <c r="BT118" i="1"/>
  <c r="K499" i="2" s="1"/>
  <c r="BT83" i="1"/>
  <c r="K464" i="2" s="1"/>
  <c r="BT30" i="1"/>
  <c r="K411" i="2" s="1"/>
  <c r="BT94" i="1"/>
  <c r="K475" i="2" s="1"/>
  <c r="BT55" i="1"/>
  <c r="K436" i="2" s="1"/>
  <c r="BT70" i="1"/>
  <c r="K451" i="2" s="1"/>
  <c r="BT125" i="1"/>
  <c r="K506" i="2" s="1"/>
  <c r="BT39" i="1"/>
  <c r="K420" i="2" s="1"/>
  <c r="BT91" i="1"/>
  <c r="K472" i="2" s="1"/>
  <c r="BT37" i="1"/>
  <c r="K418" i="2" s="1"/>
  <c r="BT35" i="1"/>
  <c r="K416" i="2" s="1"/>
  <c r="BT69" i="1"/>
  <c r="K450" i="2" s="1"/>
  <c r="BT34" i="1"/>
  <c r="K415" i="2" s="1"/>
  <c r="BT113" i="1"/>
  <c r="K494" i="2" s="1"/>
  <c r="BT33" i="1"/>
  <c r="K414" i="2" s="1"/>
  <c r="BT95" i="1"/>
  <c r="K476" i="2" s="1"/>
  <c r="BT122" i="1"/>
  <c r="K503" i="2" s="1"/>
  <c r="BT50" i="1"/>
  <c r="K431" i="2" s="1"/>
  <c r="BT21" i="1"/>
  <c r="K402" i="2" s="1"/>
  <c r="BT53" i="1"/>
  <c r="K434" i="2" s="1"/>
  <c r="BI32" i="1"/>
  <c r="K285" i="2" s="1"/>
  <c r="BT46" i="1"/>
  <c r="K427" i="2" s="1"/>
  <c r="BT67" i="1"/>
  <c r="K448" i="2" s="1"/>
  <c r="BT73" i="1"/>
  <c r="K454" i="2" s="1"/>
  <c r="BT22" i="1"/>
  <c r="K403" i="2" s="1"/>
  <c r="BT81" i="1"/>
  <c r="K462" i="2" s="1"/>
  <c r="BT61" i="1"/>
  <c r="K442" i="2" s="1"/>
  <c r="BT74" i="1"/>
  <c r="K455" i="2" s="1"/>
  <c r="BT126" i="1"/>
  <c r="K507" i="2" s="1"/>
  <c r="BT23" i="1"/>
  <c r="K404" i="2" s="1"/>
  <c r="BI104" i="1"/>
  <c r="K357" i="2" s="1"/>
  <c r="BT103" i="1"/>
  <c r="K484" i="2" s="1"/>
  <c r="BT119" i="1"/>
  <c r="K500" i="2" s="1"/>
  <c r="BT58" i="1"/>
  <c r="K439" i="2" s="1"/>
  <c r="BT109" i="1"/>
  <c r="K490" i="2" s="1"/>
  <c r="BT66" i="1"/>
  <c r="K447" i="2" s="1"/>
  <c r="BT59" i="1"/>
  <c r="K440" i="2" s="1"/>
  <c r="BI120" i="1"/>
  <c r="K373" i="2" s="1"/>
  <c r="BT117" i="1"/>
  <c r="K498" i="2" s="1"/>
  <c r="BT29" i="1"/>
  <c r="K410" i="2" s="1"/>
  <c r="BT71" i="1"/>
  <c r="K452" i="2" s="1"/>
  <c r="BT106" i="1"/>
  <c r="K487" i="2" s="1"/>
  <c r="BT79" i="1"/>
  <c r="K460" i="2" s="1"/>
  <c r="BT98" i="1"/>
  <c r="K479" i="2" s="1"/>
  <c r="BT123" i="1"/>
  <c r="K504" i="2" s="1"/>
  <c r="BT115" i="1"/>
  <c r="K496" i="2" s="1"/>
  <c r="BI80" i="1"/>
  <c r="K333" i="2" s="1"/>
  <c r="BT77" i="1"/>
  <c r="K458" i="2" s="1"/>
  <c r="BI108" i="1"/>
  <c r="K361" i="2" s="1"/>
  <c r="BT105" i="1"/>
  <c r="K486" i="2" s="1"/>
  <c r="BT87" i="1"/>
  <c r="K468" i="2" s="1"/>
  <c r="BI100" i="1"/>
  <c r="K353" i="2" s="1"/>
  <c r="BT97" i="1"/>
  <c r="K478" i="2" s="1"/>
  <c r="BD129" i="1"/>
  <c r="F382" i="2" s="1"/>
  <c r="BT129" i="1"/>
  <c r="K510" i="2" s="1"/>
  <c r="BI40" i="1"/>
  <c r="K293" i="2" s="1"/>
  <c r="BT102" i="1"/>
  <c r="K483" i="2" s="1"/>
  <c r="BT130" i="1"/>
  <c r="K511" i="2" s="1"/>
  <c r="BI52" i="1"/>
  <c r="K305" i="2" s="1"/>
  <c r="BT49" i="1"/>
  <c r="K430" i="2" s="1"/>
  <c r="BT43" i="1"/>
  <c r="K424" i="2" s="1"/>
  <c r="BT111" i="1"/>
  <c r="K492" i="2" s="1"/>
  <c r="BT101" i="1"/>
  <c r="K482" i="2" s="1"/>
  <c r="BT78" i="1"/>
  <c r="K459" i="2" s="1"/>
  <c r="BT65" i="1"/>
  <c r="K446" i="2" s="1"/>
  <c r="BT131" i="1"/>
  <c r="K512" i="2" s="1"/>
  <c r="BT107" i="1"/>
  <c r="K488" i="2" s="1"/>
  <c r="BI84" i="1"/>
  <c r="K337" i="2" s="1"/>
  <c r="BT82" i="1"/>
  <c r="K463" i="2" s="1"/>
  <c r="BT47" i="1"/>
  <c r="K428" i="2" s="1"/>
  <c r="BT38" i="1"/>
  <c r="K419" i="2" s="1"/>
  <c r="BJ16" i="1"/>
  <c r="BH72" i="1"/>
  <c r="J325" i="2" s="1"/>
  <c r="BI133" i="1"/>
  <c r="K386" i="2" s="1"/>
  <c r="BG132" i="1"/>
  <c r="BI64" i="1"/>
  <c r="K317" i="2" s="1"/>
  <c r="BG68" i="1"/>
  <c r="I321" i="2" s="1"/>
  <c r="BK116" i="1"/>
  <c r="M369" i="2" s="1"/>
  <c r="BH52" i="1"/>
  <c r="J305" i="2" s="1"/>
  <c r="BJ120" i="1"/>
  <c r="L373" i="2" s="1"/>
  <c r="BK108" i="1"/>
  <c r="M361" i="2" s="1"/>
  <c r="BJ134" i="1"/>
  <c r="BI92" i="1"/>
  <c r="K345" i="2" s="1"/>
  <c r="BH40" i="1"/>
  <c r="J293" i="2" s="1"/>
  <c r="BH132" i="1"/>
  <c r="J385" i="2" s="1"/>
  <c r="BK52" i="1"/>
  <c r="M305" i="2" s="1"/>
  <c r="BI72" i="1"/>
  <c r="K325" i="2" s="1"/>
  <c r="W136" i="1"/>
  <c r="BK104" i="1"/>
  <c r="M357" i="2" s="1"/>
  <c r="BG116" i="1"/>
  <c r="I369" i="2" s="1"/>
  <c r="BI36" i="1"/>
  <c r="K289" i="2" s="1"/>
  <c r="BG36" i="1"/>
  <c r="I289" i="2" s="1"/>
  <c r="BI124" i="1"/>
  <c r="K377" i="2" s="1"/>
  <c r="BK76" i="1"/>
  <c r="M329" i="2" s="1"/>
  <c r="BI135" i="1"/>
  <c r="K388" i="2" s="1"/>
  <c r="BK64" i="1"/>
  <c r="M317" i="2" s="1"/>
  <c r="BH108" i="1"/>
  <c r="J361" i="2" s="1"/>
  <c r="BH88" i="1"/>
  <c r="J341" i="2" s="1"/>
  <c r="BI60" i="1"/>
  <c r="K313" i="2" s="1"/>
  <c r="BI112" i="1"/>
  <c r="K365" i="2" s="1"/>
  <c r="BI68" i="1"/>
  <c r="K321" i="2" s="1"/>
  <c r="BG133" i="1"/>
  <c r="BH135" i="1"/>
  <c r="J388" i="2" s="1"/>
  <c r="BG84" i="1"/>
  <c r="I337" i="2" s="1"/>
  <c r="BK24" i="1"/>
  <c r="M277" i="2" s="1"/>
  <c r="BG72" i="1"/>
  <c r="I325" i="2" s="1"/>
  <c r="BK16" i="1"/>
  <c r="BK120" i="1"/>
  <c r="M373" i="2" s="1"/>
  <c r="BJ132" i="1"/>
  <c r="BK135" i="1"/>
  <c r="BJ92" i="1"/>
  <c r="L345" i="2" s="1"/>
  <c r="BJ36" i="1"/>
  <c r="L289" i="2" s="1"/>
  <c r="BG64" i="1"/>
  <c r="I317" i="2" s="1"/>
  <c r="BH116" i="1"/>
  <c r="J369" i="2" s="1"/>
  <c r="BK112" i="1"/>
  <c r="M365" i="2" s="1"/>
  <c r="BG56" i="1"/>
  <c r="I309" i="2" s="1"/>
  <c r="BI88" i="1"/>
  <c r="K341" i="2" s="1"/>
  <c r="S135" i="1"/>
  <c r="H260" i="2" s="1"/>
  <c r="BH128" i="1"/>
  <c r="J381" i="2" s="1"/>
  <c r="E135" i="1"/>
  <c r="E132" i="2" s="1"/>
  <c r="P134" i="1"/>
  <c r="E259" i="2" s="1"/>
  <c r="E134" i="1"/>
  <c r="E131" i="2" s="1"/>
  <c r="U136" i="1"/>
  <c r="J261" i="2" s="1"/>
  <c r="D134" i="1"/>
  <c r="D131" i="2" s="1"/>
  <c r="H135" i="1"/>
  <c r="H132" i="2" s="1"/>
  <c r="D133" i="1"/>
  <c r="D130" i="2" s="1"/>
  <c r="BG108" i="1"/>
  <c r="I361" i="2" s="1"/>
  <c r="BJ72" i="1"/>
  <c r="L325" i="2" s="1"/>
  <c r="P133" i="1"/>
  <c r="E258" i="2" s="1"/>
  <c r="Q135" i="1"/>
  <c r="F260" i="2" s="1"/>
  <c r="BK84" i="1"/>
  <c r="M337" i="2" s="1"/>
  <c r="BJ96" i="1"/>
  <c r="L349" i="2" s="1"/>
  <c r="R133" i="1"/>
  <c r="G258" i="2" s="1"/>
  <c r="BI96" i="1"/>
  <c r="K349" i="2" s="1"/>
  <c r="BG48" i="1"/>
  <c r="I301" i="2" s="1"/>
  <c r="BH68" i="1"/>
  <c r="J321" i="2" s="1"/>
  <c r="BG76" i="1"/>
  <c r="I329" i="2" s="1"/>
  <c r="D135" i="1"/>
  <c r="D132" i="2" s="1"/>
  <c r="F133" i="1"/>
  <c r="F130" i="2" s="1"/>
  <c r="Q134" i="1"/>
  <c r="F259" i="2" s="1"/>
  <c r="BI128" i="1"/>
  <c r="K381" i="2" s="1"/>
  <c r="BH96" i="1"/>
  <c r="J349" i="2" s="1"/>
  <c r="H133" i="1"/>
  <c r="H130" i="2" s="1"/>
  <c r="O135" i="1"/>
  <c r="D260" i="2" s="1"/>
  <c r="BK44" i="1"/>
  <c r="M297" i="2" s="1"/>
  <c r="H134" i="1"/>
  <c r="H131" i="2" s="1"/>
  <c r="Q133" i="1"/>
  <c r="F258" i="2" s="1"/>
  <c r="G133" i="1"/>
  <c r="G130" i="2" s="1"/>
  <c r="BH134" i="1"/>
  <c r="J387" i="2" s="1"/>
  <c r="BI20" i="1"/>
  <c r="K273" i="2" s="1"/>
  <c r="R135" i="1"/>
  <c r="G260" i="2" s="1"/>
  <c r="R134" i="1"/>
  <c r="G259" i="2" s="1"/>
  <c r="F134" i="1"/>
  <c r="F131" i="2" s="1"/>
  <c r="G135" i="1"/>
  <c r="G132" i="2" s="1"/>
  <c r="BJ76" i="1"/>
  <c r="L329" i="2" s="1"/>
  <c r="BI132" i="1"/>
  <c r="K385" i="2" s="1"/>
  <c r="P135" i="1"/>
  <c r="E260" i="2" s="1"/>
  <c r="F135" i="1"/>
  <c r="F132" i="2" s="1"/>
  <c r="O134" i="1"/>
  <c r="D259" i="2" s="1"/>
  <c r="BJ135" i="1"/>
  <c r="BK100" i="1"/>
  <c r="M353" i="2" s="1"/>
  <c r="S134" i="1"/>
  <c r="H259" i="2" s="1"/>
  <c r="BH44" i="1"/>
  <c r="J297" i="2" s="1"/>
  <c r="BJ112" i="1"/>
  <c r="L365" i="2" s="1"/>
  <c r="BH32" i="1"/>
  <c r="J285" i="2" s="1"/>
  <c r="BG20" i="1"/>
  <c r="I273" i="2" s="1"/>
  <c r="E133" i="1"/>
  <c r="E130" i="2" s="1"/>
  <c r="BJ28" i="1"/>
  <c r="L281" i="2" s="1"/>
  <c r="O133" i="1"/>
  <c r="D258" i="2" s="1"/>
  <c r="BJ124" i="1"/>
  <c r="L377" i="2" s="1"/>
  <c r="BK132" i="1"/>
  <c r="BF129" i="1"/>
  <c r="H382" i="2" s="1"/>
  <c r="BG135" i="1"/>
  <c r="BJ133" i="1"/>
  <c r="BK134" i="1"/>
  <c r="BH133" i="1"/>
  <c r="J386" i="2" s="1"/>
  <c r="BK133" i="1"/>
  <c r="BI134" i="1"/>
  <c r="K387" i="2" s="1"/>
  <c r="BD14" i="1"/>
  <c r="F267" i="2" s="1"/>
  <c r="BG134" i="1"/>
  <c r="I387" i="2" s="1"/>
  <c r="BB14" i="1"/>
  <c r="D267" i="2" s="1"/>
  <c r="BI16" i="1"/>
  <c r="K269" i="2" s="1"/>
  <c r="T136" i="1"/>
  <c r="I261" i="2" s="1"/>
  <c r="BG16" i="1"/>
  <c r="L136" i="1"/>
  <c r="L133" i="2" s="1"/>
  <c r="K136" i="1"/>
  <c r="K133" i="2" s="1"/>
  <c r="V136" i="1"/>
  <c r="K261" i="2" s="1"/>
  <c r="M136" i="1"/>
  <c r="M133" i="2" s="1"/>
  <c r="I136" i="1"/>
  <c r="I133" i="2" s="1"/>
  <c r="J136" i="1"/>
  <c r="J133" i="2" s="1"/>
  <c r="BG124" i="1" l="1"/>
  <c r="I377" i="2" s="1"/>
  <c r="L402" i="2"/>
  <c r="BU24" i="1"/>
  <c r="L405" i="2" s="1"/>
  <c r="L446" i="2"/>
  <c r="L422" i="2"/>
  <c r="BU44" i="1"/>
  <c r="L425" i="2" s="1"/>
  <c r="BM120" i="1"/>
  <c r="D501" i="2" s="1"/>
  <c r="C501" i="2"/>
  <c r="I458" i="2"/>
  <c r="BR80" i="1"/>
  <c r="I461" i="2" s="1"/>
  <c r="M434" i="2"/>
  <c r="BV56" i="1"/>
  <c r="M437" i="2" s="1"/>
  <c r="I414" i="2"/>
  <c r="BR36" i="1"/>
  <c r="I417" i="2" s="1"/>
  <c r="L359" i="2"/>
  <c r="BU106" i="1"/>
  <c r="L487" i="2" s="1"/>
  <c r="BJ108" i="1"/>
  <c r="L361" i="2" s="1"/>
  <c r="I446" i="2"/>
  <c r="BR68" i="1"/>
  <c r="I449" i="2" s="1"/>
  <c r="I402" i="2"/>
  <c r="BR24" i="1"/>
  <c r="I405" i="2" s="1"/>
  <c r="L438" i="2"/>
  <c r="BU60" i="1"/>
  <c r="L441" i="2" s="1"/>
  <c r="M502" i="2"/>
  <c r="BV124" i="1"/>
  <c r="M505" i="2" s="1"/>
  <c r="L398" i="2"/>
  <c r="BU20" i="1"/>
  <c r="L401" i="2" s="1"/>
  <c r="M490" i="2"/>
  <c r="BV112" i="1"/>
  <c r="M493" i="2" s="1"/>
  <c r="BJ32" i="1"/>
  <c r="L285" i="2" s="1"/>
  <c r="L284" i="2"/>
  <c r="BU31" i="1"/>
  <c r="L412" i="2" s="1"/>
  <c r="L478" i="2"/>
  <c r="BU100" i="1"/>
  <c r="L481" i="2" s="1"/>
  <c r="C489" i="2"/>
  <c r="BM108" i="1"/>
  <c r="D489" i="2" s="1"/>
  <c r="BN108" i="1"/>
  <c r="E489" i="2" s="1"/>
  <c r="BO108" i="1"/>
  <c r="F489" i="2" s="1"/>
  <c r="BP108" i="1"/>
  <c r="G489" i="2" s="1"/>
  <c r="BQ108" i="1"/>
  <c r="H489" i="2" s="1"/>
  <c r="M410" i="2"/>
  <c r="BV32" i="1"/>
  <c r="M413" i="2" s="1"/>
  <c r="L450" i="2"/>
  <c r="BU72" i="1"/>
  <c r="L453" i="2" s="1"/>
  <c r="I454" i="2"/>
  <c r="BR76" i="1"/>
  <c r="I457" i="2" s="1"/>
  <c r="L486" i="2"/>
  <c r="BO120" i="1"/>
  <c r="F501" i="2" s="1"/>
  <c r="I478" i="2"/>
  <c r="BR100" i="1"/>
  <c r="I481" i="2" s="1"/>
  <c r="M494" i="2"/>
  <c r="BV116" i="1"/>
  <c r="M497" i="2" s="1"/>
  <c r="L426" i="2"/>
  <c r="BU48" i="1"/>
  <c r="L429" i="2" s="1"/>
  <c r="L430" i="2"/>
  <c r="BU52" i="1"/>
  <c r="L433" i="2" s="1"/>
  <c r="M426" i="2"/>
  <c r="BV48" i="1"/>
  <c r="M429" i="2" s="1"/>
  <c r="M430" i="2"/>
  <c r="BV52" i="1"/>
  <c r="M433" i="2" s="1"/>
  <c r="L454" i="2"/>
  <c r="BU76" i="1"/>
  <c r="L457" i="2" s="1"/>
  <c r="BF132" i="1"/>
  <c r="H385" i="2" s="1"/>
  <c r="M385" i="2"/>
  <c r="BB132" i="1"/>
  <c r="D385" i="2" s="1"/>
  <c r="I385" i="2"/>
  <c r="M406" i="2"/>
  <c r="BV28" i="1"/>
  <c r="M409" i="2" s="1"/>
  <c r="I494" i="2"/>
  <c r="BR116" i="1"/>
  <c r="I497" i="2" s="1"/>
  <c r="I510" i="2"/>
  <c r="BR132" i="1"/>
  <c r="I513" i="2" s="1"/>
  <c r="BP120" i="1"/>
  <c r="G501" i="2" s="1"/>
  <c r="L319" i="2"/>
  <c r="BU66" i="1"/>
  <c r="L447" i="2" s="1"/>
  <c r="M486" i="2"/>
  <c r="BV108" i="1"/>
  <c r="M489" i="2" s="1"/>
  <c r="I434" i="2"/>
  <c r="BR56" i="1"/>
  <c r="I437" i="2" s="1"/>
  <c r="M478" i="2"/>
  <c r="BV100" i="1"/>
  <c r="M481" i="2" s="1"/>
  <c r="I474" i="2"/>
  <c r="BR96" i="1"/>
  <c r="I477" i="2" s="1"/>
  <c r="L502" i="2"/>
  <c r="BU124" i="1"/>
  <c r="L505" i="2" s="1"/>
  <c r="M422" i="2"/>
  <c r="BV44" i="1"/>
  <c r="M425" i="2" s="1"/>
  <c r="I502" i="2"/>
  <c r="BR124" i="1"/>
  <c r="I505" i="2" s="1"/>
  <c r="L434" i="2"/>
  <c r="BU56" i="1"/>
  <c r="L437" i="2" s="1"/>
  <c r="I466" i="2"/>
  <c r="BR88" i="1"/>
  <c r="I469" i="2" s="1"/>
  <c r="I506" i="2"/>
  <c r="BR128" i="1"/>
  <c r="I509" i="2" s="1"/>
  <c r="I418" i="2"/>
  <c r="BR40" i="1"/>
  <c r="I421" i="2" s="1"/>
  <c r="BE132" i="1"/>
  <c r="G385" i="2" s="1"/>
  <c r="L385" i="2"/>
  <c r="L291" i="2"/>
  <c r="BU38" i="1"/>
  <c r="L419" i="2" s="1"/>
  <c r="M442" i="2"/>
  <c r="BV64" i="1"/>
  <c r="M445" i="2" s="1"/>
  <c r="M474" i="2"/>
  <c r="BV96" i="1"/>
  <c r="M477" i="2" s="1"/>
  <c r="I438" i="2"/>
  <c r="BR60" i="1"/>
  <c r="I441" i="2" s="1"/>
  <c r="L462" i="2"/>
  <c r="BU84" i="1"/>
  <c r="L465" i="2" s="1"/>
  <c r="I426" i="2"/>
  <c r="BR48" i="1"/>
  <c r="I429" i="2" s="1"/>
  <c r="L414" i="2"/>
  <c r="BU36" i="1"/>
  <c r="L417" i="2" s="1"/>
  <c r="I398" i="2"/>
  <c r="BR20" i="1"/>
  <c r="I401" i="2" s="1"/>
  <c r="M414" i="2"/>
  <c r="BV36" i="1"/>
  <c r="M417" i="2" s="1"/>
  <c r="L470" i="2"/>
  <c r="BU92" i="1"/>
  <c r="L473" i="2" s="1"/>
  <c r="M450" i="2"/>
  <c r="BV72" i="1"/>
  <c r="M453" i="2" s="1"/>
  <c r="I410" i="2"/>
  <c r="BR32" i="1"/>
  <c r="I413" i="2" s="1"/>
  <c r="L498" i="2"/>
  <c r="BU120" i="1"/>
  <c r="L501" i="2" s="1"/>
  <c r="L490" i="2"/>
  <c r="L458" i="2"/>
  <c r="BU80" i="1"/>
  <c r="L461" i="2" s="1"/>
  <c r="L410" i="2"/>
  <c r="BU32" i="1"/>
  <c r="L413" i="2" s="1"/>
  <c r="I422" i="2"/>
  <c r="BR44" i="1"/>
  <c r="I425" i="2" s="1"/>
  <c r="M446" i="2"/>
  <c r="BV68" i="1"/>
  <c r="M449" i="2" s="1"/>
  <c r="BQ56" i="1"/>
  <c r="H437" i="2" s="1"/>
  <c r="C437" i="2"/>
  <c r="M398" i="2"/>
  <c r="BV20" i="1"/>
  <c r="M401" i="2" s="1"/>
  <c r="L378" i="2"/>
  <c r="BU125" i="1"/>
  <c r="BJ128" i="1"/>
  <c r="L381" i="2" s="1"/>
  <c r="M438" i="2"/>
  <c r="BV60" i="1"/>
  <c r="M441" i="2" s="1"/>
  <c r="M458" i="2"/>
  <c r="BV80" i="1"/>
  <c r="M461" i="2" s="1"/>
  <c r="M418" i="2"/>
  <c r="BV40" i="1"/>
  <c r="M421" i="2" s="1"/>
  <c r="L418" i="2"/>
  <c r="I450" i="2"/>
  <c r="BR72" i="1"/>
  <c r="I453" i="2" s="1"/>
  <c r="M482" i="2"/>
  <c r="BV104" i="1"/>
  <c r="M485" i="2" s="1"/>
  <c r="M510" i="2"/>
  <c r="BV132" i="1"/>
  <c r="M513" i="2" s="1"/>
  <c r="L442" i="2"/>
  <c r="BU64" i="1"/>
  <c r="L445" i="2" s="1"/>
  <c r="M466" i="2"/>
  <c r="BV88" i="1"/>
  <c r="M469" i="2" s="1"/>
  <c r="I498" i="2"/>
  <c r="BR120" i="1"/>
  <c r="I501" i="2" s="1"/>
  <c r="I486" i="2"/>
  <c r="BR108" i="1"/>
  <c r="I489" i="2" s="1"/>
  <c r="L474" i="2"/>
  <c r="BU96" i="1"/>
  <c r="L477" i="2" s="1"/>
  <c r="I462" i="2"/>
  <c r="BR84" i="1"/>
  <c r="I465" i="2" s="1"/>
  <c r="I430" i="2"/>
  <c r="BR52" i="1"/>
  <c r="I433" i="2" s="1"/>
  <c r="M454" i="2"/>
  <c r="BV76" i="1"/>
  <c r="M457" i="2" s="1"/>
  <c r="M498" i="2"/>
  <c r="BV120" i="1"/>
  <c r="M501" i="2" s="1"/>
  <c r="M470" i="2"/>
  <c r="BV92" i="1"/>
  <c r="M473" i="2" s="1"/>
  <c r="L364" i="2"/>
  <c r="BU111" i="1"/>
  <c r="L492" i="2" s="1"/>
  <c r="L482" i="2"/>
  <c r="BU104" i="1"/>
  <c r="L485" i="2" s="1"/>
  <c r="I482" i="2"/>
  <c r="BR104" i="1"/>
  <c r="I485" i="2" s="1"/>
  <c r="L466" i="2"/>
  <c r="BU88" i="1"/>
  <c r="L469" i="2" s="1"/>
  <c r="M462" i="2"/>
  <c r="BV84" i="1"/>
  <c r="M465" i="2" s="1"/>
  <c r="I442" i="2"/>
  <c r="BR64" i="1"/>
  <c r="I445" i="2" s="1"/>
  <c r="L510" i="2"/>
  <c r="BU132" i="1"/>
  <c r="L513" i="2" s="1"/>
  <c r="I406" i="2"/>
  <c r="BR28" i="1"/>
  <c r="I409" i="2" s="1"/>
  <c r="BQ128" i="1"/>
  <c r="H509" i="2" s="1"/>
  <c r="C509" i="2"/>
  <c r="L494" i="2"/>
  <c r="BU116" i="1"/>
  <c r="L497" i="2" s="1"/>
  <c r="M506" i="2"/>
  <c r="BV128" i="1"/>
  <c r="M509" i="2" s="1"/>
  <c r="M402" i="2"/>
  <c r="BV24" i="1"/>
  <c r="M405" i="2" s="1"/>
  <c r="L406" i="2"/>
  <c r="BU28" i="1"/>
  <c r="L409" i="2" s="1"/>
  <c r="BN32" i="1"/>
  <c r="E413" i="2" s="1"/>
  <c r="C413" i="2"/>
  <c r="I470" i="2"/>
  <c r="BR92" i="1"/>
  <c r="I473" i="2" s="1"/>
  <c r="I490" i="2"/>
  <c r="BR112" i="1"/>
  <c r="I493" i="2" s="1"/>
  <c r="BC16" i="1"/>
  <c r="E269" i="2" s="1"/>
  <c r="S136" i="1"/>
  <c r="H261" i="2" s="1"/>
  <c r="R136" i="1"/>
  <c r="G261" i="2" s="1"/>
  <c r="L261" i="2"/>
  <c r="I396" i="2"/>
  <c r="BM15" i="1"/>
  <c r="D396" i="2" s="1"/>
  <c r="BR135" i="1"/>
  <c r="K396" i="2"/>
  <c r="BO15" i="1"/>
  <c r="F396" i="2" s="1"/>
  <c r="BB135" i="1"/>
  <c r="D388" i="2" s="1"/>
  <c r="I388" i="2"/>
  <c r="BE135" i="1"/>
  <c r="G388" i="2" s="1"/>
  <c r="L388" i="2"/>
  <c r="L396" i="2"/>
  <c r="BP15" i="1"/>
  <c r="G396" i="2" s="1"/>
  <c r="BF135" i="1"/>
  <c r="H388" i="2" s="1"/>
  <c r="M388" i="2"/>
  <c r="M396" i="2"/>
  <c r="BQ15" i="1"/>
  <c r="H396" i="2" s="1"/>
  <c r="BV135" i="1"/>
  <c r="J396" i="2"/>
  <c r="BN15" i="1"/>
  <c r="E396" i="2" s="1"/>
  <c r="L394" i="2"/>
  <c r="BP13" i="1"/>
  <c r="G394" i="2" s="1"/>
  <c r="BF133" i="1"/>
  <c r="H386" i="2" s="1"/>
  <c r="M386" i="2"/>
  <c r="M394" i="2"/>
  <c r="BQ13" i="1"/>
  <c r="H394" i="2" s="1"/>
  <c r="BV133" i="1"/>
  <c r="BE133" i="1"/>
  <c r="G386" i="2" s="1"/>
  <c r="L386" i="2"/>
  <c r="I394" i="2"/>
  <c r="BM13" i="1"/>
  <c r="D394" i="2" s="1"/>
  <c r="BR133" i="1"/>
  <c r="K394" i="2"/>
  <c r="BO13" i="1"/>
  <c r="F394" i="2" s="1"/>
  <c r="BB133" i="1"/>
  <c r="D386" i="2" s="1"/>
  <c r="I386" i="2"/>
  <c r="J394" i="2"/>
  <c r="BN13" i="1"/>
  <c r="E394" i="2" s="1"/>
  <c r="L395" i="2"/>
  <c r="BU16" i="1"/>
  <c r="BF134" i="1"/>
  <c r="H387" i="2" s="1"/>
  <c r="M387" i="2"/>
  <c r="BB16" i="1"/>
  <c r="D269" i="2" s="1"/>
  <c r="I269" i="2"/>
  <c r="C517" i="2"/>
  <c r="BE16" i="1"/>
  <c r="G269" i="2" s="1"/>
  <c r="L269" i="2"/>
  <c r="M395" i="2"/>
  <c r="BV16" i="1"/>
  <c r="BV134" i="1"/>
  <c r="BF16" i="1"/>
  <c r="H269" i="2" s="1"/>
  <c r="M269" i="2"/>
  <c r="I395" i="2"/>
  <c r="BR134" i="1"/>
  <c r="BR16" i="1"/>
  <c r="BE134" i="1"/>
  <c r="G387" i="2" s="1"/>
  <c r="L387" i="2"/>
  <c r="BS128" i="1"/>
  <c r="J509" i="2" s="1"/>
  <c r="BS124" i="1"/>
  <c r="J505" i="2" s="1"/>
  <c r="BS32" i="1"/>
  <c r="J413" i="2" s="1"/>
  <c r="BS132" i="1"/>
  <c r="J513" i="2" s="1"/>
  <c r="BS20" i="1"/>
  <c r="J401" i="2" s="1"/>
  <c r="BC132" i="1"/>
  <c r="E385" i="2" s="1"/>
  <c r="BS96" i="1"/>
  <c r="J477" i="2" s="1"/>
  <c r="BS84" i="1"/>
  <c r="J465" i="2" s="1"/>
  <c r="BS120" i="1"/>
  <c r="J501" i="2" s="1"/>
  <c r="BS88" i="1"/>
  <c r="J469" i="2" s="1"/>
  <c r="BS56" i="1"/>
  <c r="J437" i="2" s="1"/>
  <c r="BS28" i="1"/>
  <c r="J409" i="2" s="1"/>
  <c r="BC134" i="1"/>
  <c r="E387" i="2" s="1"/>
  <c r="BS36" i="1"/>
  <c r="J417" i="2" s="1"/>
  <c r="BS44" i="1"/>
  <c r="J425" i="2" s="1"/>
  <c r="BS68" i="1"/>
  <c r="J449" i="2" s="1"/>
  <c r="BS112" i="1"/>
  <c r="J493" i="2" s="1"/>
  <c r="BS76" i="1"/>
  <c r="J457" i="2" s="1"/>
  <c r="BS48" i="1"/>
  <c r="J429" i="2" s="1"/>
  <c r="BC133" i="1"/>
  <c r="E386" i="2" s="1"/>
  <c r="BS72" i="1"/>
  <c r="J453" i="2" s="1"/>
  <c r="BS92" i="1"/>
  <c r="J473" i="2" s="1"/>
  <c r="BT16" i="1"/>
  <c r="BD16" i="1"/>
  <c r="F269" i="2" s="1"/>
  <c r="BS134" i="1"/>
  <c r="J515" i="2" s="1"/>
  <c r="BC135" i="1"/>
  <c r="E388" i="2" s="1"/>
  <c r="BS135" i="1"/>
  <c r="BS24" i="1"/>
  <c r="J405" i="2" s="1"/>
  <c r="BS116" i="1"/>
  <c r="J497" i="2" s="1"/>
  <c r="BS108" i="1"/>
  <c r="J489" i="2" s="1"/>
  <c r="BS100" i="1"/>
  <c r="J481" i="2" s="1"/>
  <c r="BS52" i="1"/>
  <c r="J433" i="2" s="1"/>
  <c r="BS64" i="1"/>
  <c r="J445" i="2" s="1"/>
  <c r="BS80" i="1"/>
  <c r="J461" i="2" s="1"/>
  <c r="BS60" i="1"/>
  <c r="J441" i="2" s="1"/>
  <c r="BS16" i="1"/>
  <c r="BS133" i="1"/>
  <c r="BS40" i="1"/>
  <c r="J421" i="2" s="1"/>
  <c r="BS104" i="1"/>
  <c r="J485" i="2" s="1"/>
  <c r="BT112" i="1"/>
  <c r="K493" i="2" s="1"/>
  <c r="BT128" i="1"/>
  <c r="K509" i="2" s="1"/>
  <c r="BT68" i="1"/>
  <c r="K449" i="2" s="1"/>
  <c r="BT40" i="1"/>
  <c r="K421" i="2" s="1"/>
  <c r="BT84" i="1"/>
  <c r="K465" i="2" s="1"/>
  <c r="BT134" i="1"/>
  <c r="K515" i="2" s="1"/>
  <c r="BT60" i="1"/>
  <c r="K441" i="2" s="1"/>
  <c r="BT64" i="1"/>
  <c r="K445" i="2" s="1"/>
  <c r="BT44" i="1"/>
  <c r="K425" i="2" s="1"/>
  <c r="BT108" i="1"/>
  <c r="K489" i="2" s="1"/>
  <c r="BT92" i="1"/>
  <c r="K473" i="2" s="1"/>
  <c r="BT116" i="1"/>
  <c r="K497" i="2" s="1"/>
  <c r="BT52" i="1"/>
  <c r="K433" i="2" s="1"/>
  <c r="BT120" i="1"/>
  <c r="K501" i="2" s="1"/>
  <c r="BT88" i="1"/>
  <c r="K469" i="2" s="1"/>
  <c r="BT104" i="1"/>
  <c r="K485" i="2" s="1"/>
  <c r="BT124" i="1"/>
  <c r="K505" i="2" s="1"/>
  <c r="BT100" i="1"/>
  <c r="K481" i="2" s="1"/>
  <c r="BD132" i="1"/>
  <c r="F385" i="2" s="1"/>
  <c r="BT24" i="1"/>
  <c r="K405" i="2" s="1"/>
  <c r="BT36" i="1"/>
  <c r="K417" i="2" s="1"/>
  <c r="BD133" i="1"/>
  <c r="F386" i="2" s="1"/>
  <c r="BD135" i="1"/>
  <c r="F388" i="2" s="1"/>
  <c r="BT72" i="1"/>
  <c r="K453" i="2" s="1"/>
  <c r="BT20" i="1"/>
  <c r="K401" i="2" s="1"/>
  <c r="BT135" i="1"/>
  <c r="BT48" i="1"/>
  <c r="K429" i="2" s="1"/>
  <c r="BT132" i="1"/>
  <c r="K513" i="2" s="1"/>
  <c r="BT76" i="1"/>
  <c r="K457" i="2" s="1"/>
  <c r="BT80" i="1"/>
  <c r="K461" i="2" s="1"/>
  <c r="BT56" i="1"/>
  <c r="K437" i="2" s="1"/>
  <c r="BT32" i="1"/>
  <c r="K413" i="2" s="1"/>
  <c r="BT133" i="1"/>
  <c r="BT28" i="1"/>
  <c r="K409" i="2" s="1"/>
  <c r="BT96" i="1"/>
  <c r="K477" i="2" s="1"/>
  <c r="O136" i="1"/>
  <c r="D261" i="2" s="1"/>
  <c r="P136" i="1"/>
  <c r="E261" i="2" s="1"/>
  <c r="E136" i="1"/>
  <c r="E133" i="2" s="1"/>
  <c r="D136" i="1"/>
  <c r="D133" i="2" s="1"/>
  <c r="H136" i="1"/>
  <c r="H133" i="2" s="1"/>
  <c r="Q136" i="1"/>
  <c r="F261" i="2" s="1"/>
  <c r="F136" i="1"/>
  <c r="F133" i="2" s="1"/>
  <c r="G136" i="1"/>
  <c r="G133" i="2" s="1"/>
  <c r="BK136" i="1"/>
  <c r="BJ136" i="1"/>
  <c r="BH136" i="1"/>
  <c r="J389" i="2" s="1"/>
  <c r="BD134" i="1"/>
  <c r="F387" i="2" s="1"/>
  <c r="BI136" i="1"/>
  <c r="K389" i="2" s="1"/>
  <c r="BB134" i="1"/>
  <c r="D387" i="2" s="1"/>
  <c r="BG136" i="1"/>
  <c r="BU134" i="1" l="1"/>
  <c r="L515" i="2" s="1"/>
  <c r="BU112" i="1"/>
  <c r="L493" i="2" s="1"/>
  <c r="BU135" i="1"/>
  <c r="L516" i="2" s="1"/>
  <c r="BU108" i="1"/>
  <c r="L489" i="2" s="1"/>
  <c r="L506" i="2"/>
  <c r="BU128" i="1"/>
  <c r="L509" i="2" s="1"/>
  <c r="BU133" i="1"/>
  <c r="L514" i="2" s="1"/>
  <c r="BU40" i="1"/>
  <c r="L421" i="2" s="1"/>
  <c r="BU68" i="1"/>
  <c r="L449" i="2" s="1"/>
  <c r="K516" i="2"/>
  <c r="BO135" i="1"/>
  <c r="F516" i="2" s="1"/>
  <c r="BP135" i="1"/>
  <c r="G516" i="2" s="1"/>
  <c r="I516" i="2"/>
  <c r="BM135" i="1"/>
  <c r="D516" i="2" s="1"/>
  <c r="J516" i="2"/>
  <c r="BN135" i="1"/>
  <c r="E516" i="2" s="1"/>
  <c r="M516" i="2"/>
  <c r="BQ135" i="1"/>
  <c r="H516" i="2" s="1"/>
  <c r="L397" i="2"/>
  <c r="BP16" i="1"/>
  <c r="G397" i="2" s="1"/>
  <c r="M397" i="2"/>
  <c r="BQ16" i="1"/>
  <c r="H397" i="2" s="1"/>
  <c r="M514" i="2"/>
  <c r="BQ133" i="1"/>
  <c r="H514" i="2" s="1"/>
  <c r="K514" i="2"/>
  <c r="BO133" i="1"/>
  <c r="F514" i="2" s="1"/>
  <c r="J514" i="2"/>
  <c r="BN133" i="1"/>
  <c r="E514" i="2" s="1"/>
  <c r="J397" i="2"/>
  <c r="BN16" i="1"/>
  <c r="E397" i="2" s="1"/>
  <c r="K397" i="2"/>
  <c r="BO16" i="1"/>
  <c r="F397" i="2" s="1"/>
  <c r="BP133" i="1"/>
  <c r="G514" i="2" s="1"/>
  <c r="I397" i="2"/>
  <c r="BM16" i="1"/>
  <c r="D397" i="2" s="1"/>
  <c r="I514" i="2"/>
  <c r="BM133" i="1"/>
  <c r="D514" i="2" s="1"/>
  <c r="BE136" i="1"/>
  <c r="G389" i="2" s="1"/>
  <c r="L389" i="2"/>
  <c r="BF136" i="1"/>
  <c r="H389" i="2" s="1"/>
  <c r="M389" i="2"/>
  <c r="BB136" i="1"/>
  <c r="D389" i="2" s="1"/>
  <c r="I389" i="2"/>
  <c r="I515" i="2"/>
  <c r="BR136" i="1"/>
  <c r="M515" i="2"/>
  <c r="BV136" i="1"/>
  <c r="BC136" i="1"/>
  <c r="E389" i="2" s="1"/>
  <c r="BS136" i="1"/>
  <c r="BT136" i="1"/>
  <c r="BD136" i="1"/>
  <c r="F389" i="2" s="1"/>
  <c r="BU136" i="1" l="1"/>
  <c r="L517" i="2" s="1"/>
  <c r="M517" i="2"/>
  <c r="BQ136" i="1"/>
  <c r="H517" i="2" s="1"/>
  <c r="J517" i="2"/>
  <c r="BN136" i="1"/>
  <c r="E517" i="2" s="1"/>
  <c r="I517" i="2"/>
  <c r="BM136" i="1"/>
  <c r="D517" i="2" s="1"/>
  <c r="K517" i="2"/>
  <c r="BO136" i="1"/>
  <c r="F517" i="2" s="1"/>
  <c r="BP136" i="1"/>
  <c r="G517" i="2" s="1"/>
</calcChain>
</file>

<file path=xl/sharedStrings.xml><?xml version="1.0" encoding="utf-8"?>
<sst xmlns="http://schemas.openxmlformats.org/spreadsheetml/2006/main" count="283" uniqueCount="53">
  <si>
    <t>控制</t>
  </si>
  <si>
    <t>推断</t>
  </si>
  <si>
    <t>小计</t>
  </si>
  <si>
    <t>中段标高</t>
    <phoneticPr fontId="1" type="noConversion"/>
  </si>
  <si>
    <t>资源量</t>
    <phoneticPr fontId="1" type="noConversion"/>
  </si>
  <si>
    <t>矿种1</t>
    <phoneticPr fontId="1" type="noConversion"/>
  </si>
  <si>
    <t>矿种4</t>
  </si>
  <si>
    <t>矿种5</t>
  </si>
  <si>
    <t>探明</t>
    <phoneticPr fontId="1" type="noConversion"/>
  </si>
  <si>
    <t>合计</t>
    <phoneticPr fontId="1" type="noConversion"/>
  </si>
  <si>
    <t>总计</t>
    <phoneticPr fontId="1" type="noConversion"/>
  </si>
  <si>
    <t>填写说明</t>
    <phoneticPr fontId="1" type="noConversion"/>
  </si>
  <si>
    <t>m</t>
    <phoneticPr fontId="1" type="noConversion"/>
  </si>
  <si>
    <t>t</t>
    <phoneticPr fontId="1" type="noConversion"/>
  </si>
  <si>
    <t>矿种2</t>
    <phoneticPr fontId="1" type="noConversion"/>
  </si>
  <si>
    <t>矿种3</t>
    <phoneticPr fontId="1" type="noConversion"/>
  </si>
  <si>
    <t>元素</t>
    <phoneticPr fontId="1" type="noConversion"/>
  </si>
  <si>
    <t>种类</t>
    <phoneticPr fontId="1" type="noConversion"/>
  </si>
  <si>
    <t>品位单位</t>
    <phoneticPr fontId="1" type="noConversion"/>
  </si>
  <si>
    <r>
      <t>【2】品位单位只适用“</t>
    </r>
    <r>
      <rPr>
        <sz val="11"/>
        <color rgb="FFFF0000"/>
        <rFont val="宋体"/>
        <family val="3"/>
        <charset val="134"/>
      </rPr>
      <t>g/t</t>
    </r>
    <r>
      <rPr>
        <sz val="11"/>
        <color rgb="FF0070C0"/>
        <rFont val="宋体"/>
        <family val="3"/>
        <charset val="134"/>
      </rPr>
      <t>”和“</t>
    </r>
    <r>
      <rPr>
        <sz val="11"/>
        <color rgb="FFFF0000"/>
        <rFont val="宋体"/>
        <family val="3"/>
        <charset val="134"/>
      </rPr>
      <t>%</t>
    </r>
    <r>
      <rPr>
        <sz val="11"/>
        <color rgb="FF0070C0"/>
        <rFont val="宋体"/>
        <family val="3"/>
        <charset val="134"/>
      </rPr>
      <t>”。</t>
    </r>
    <phoneticPr fontId="1" type="noConversion"/>
  </si>
  <si>
    <r>
      <t>【1】本表只列出含</t>
    </r>
    <r>
      <rPr>
        <sz val="11"/>
        <color rgb="FFFF0000"/>
        <rFont val="宋体"/>
        <family val="3"/>
        <charset val="134"/>
      </rPr>
      <t>5种元素</t>
    </r>
    <r>
      <rPr>
        <sz val="11"/>
        <color rgb="FF0070C0"/>
        <rFont val="宋体"/>
        <family val="3"/>
        <charset val="134"/>
      </rPr>
      <t>矿石的计算，不适用5种以上元素计算。</t>
    </r>
    <phoneticPr fontId="1" type="noConversion"/>
  </si>
  <si>
    <r>
      <t>【4】如地质专业提供</t>
    </r>
    <r>
      <rPr>
        <sz val="11"/>
        <color rgb="FFFF0000"/>
        <rFont val="宋体"/>
        <family val="3"/>
        <charset val="134"/>
      </rPr>
      <t>金属量数据</t>
    </r>
    <r>
      <rPr>
        <sz val="11"/>
        <color rgb="FF0070C0"/>
        <rFont val="宋体"/>
        <family val="3"/>
        <charset val="134"/>
      </rPr>
      <t>，直接在相应位置粘贴覆盖即可，如未提供可自动生成。</t>
    </r>
    <phoneticPr fontId="1" type="noConversion"/>
  </si>
  <si>
    <r>
      <t>【5】</t>
    </r>
    <r>
      <rPr>
        <sz val="11"/>
        <color rgb="FFFF0000"/>
        <rFont val="宋体"/>
        <family val="3"/>
        <charset val="134"/>
      </rPr>
      <t>灰色</t>
    </r>
    <r>
      <rPr>
        <sz val="11"/>
        <color rgb="FF0070C0"/>
        <rFont val="宋体"/>
        <family val="3"/>
        <charset val="134"/>
      </rPr>
      <t>区域为编辑区，本表</t>
    </r>
    <r>
      <rPr>
        <sz val="11"/>
        <color rgb="FFFF0000"/>
        <rFont val="宋体"/>
        <family val="3"/>
        <charset val="134"/>
      </rPr>
      <t>不可增减行列</t>
    </r>
    <r>
      <rPr>
        <sz val="11"/>
        <color rgb="FF0070C0"/>
        <rFont val="宋体"/>
        <family val="3"/>
        <charset val="134"/>
      </rPr>
      <t>。</t>
    </r>
    <phoneticPr fontId="1" type="noConversion"/>
  </si>
  <si>
    <t>推断资源量利用系数</t>
    <phoneticPr fontId="1" type="noConversion"/>
  </si>
  <si>
    <t>综合损失率（%）</t>
    <phoneticPr fontId="1" type="noConversion"/>
  </si>
  <si>
    <t>地质资源量表</t>
    <phoneticPr fontId="1" type="noConversion"/>
  </si>
  <si>
    <t>Au</t>
    <phoneticPr fontId="1" type="noConversion"/>
  </si>
  <si>
    <t>g/t</t>
    <phoneticPr fontId="1" type="noConversion"/>
  </si>
  <si>
    <t>设计利用资源量表</t>
    <phoneticPr fontId="1" type="noConversion"/>
  </si>
  <si>
    <t>设计损失资源量表</t>
    <phoneticPr fontId="1" type="noConversion"/>
  </si>
  <si>
    <t>采出矿量表</t>
    <phoneticPr fontId="1" type="noConversion"/>
  </si>
  <si>
    <t>综合贫化率（%）</t>
    <phoneticPr fontId="1" type="noConversion"/>
  </si>
  <si>
    <t>采矿方法</t>
    <phoneticPr fontId="1" type="noConversion"/>
  </si>
  <si>
    <t>方法1</t>
    <phoneticPr fontId="1" type="noConversion"/>
  </si>
  <si>
    <t>方法2</t>
    <phoneticPr fontId="1" type="noConversion"/>
  </si>
  <si>
    <t>方法4</t>
  </si>
  <si>
    <t>方法5</t>
  </si>
  <si>
    <t>方法3</t>
  </si>
  <si>
    <t>名称</t>
    <phoneticPr fontId="1" type="noConversion"/>
  </si>
  <si>
    <t>分段空场嗣后充填法</t>
    <phoneticPr fontId="1" type="noConversion"/>
  </si>
  <si>
    <t>损失率%</t>
    <phoneticPr fontId="1" type="noConversion"/>
  </si>
  <si>
    <t>占比%</t>
    <phoneticPr fontId="1" type="noConversion"/>
  </si>
  <si>
    <t>贫化率%</t>
    <phoneticPr fontId="1" type="noConversion"/>
  </si>
  <si>
    <t>0.5～0.8</t>
    <phoneticPr fontId="1" type="noConversion"/>
  </si>
  <si>
    <t>控制</t>
    <phoneticPr fontId="1" type="noConversion"/>
  </si>
  <si>
    <t>级别</t>
    <phoneticPr fontId="1" type="noConversion"/>
  </si>
  <si>
    <t>【6】数据来源 http://www.wangxuewang.com</t>
    <phoneticPr fontId="1" type="noConversion"/>
  </si>
  <si>
    <t xml:space="preserve"> </t>
    <phoneticPr fontId="1" type="noConversion"/>
  </si>
  <si>
    <t>设计基本参数</t>
    <phoneticPr fontId="1" type="noConversion"/>
  </si>
  <si>
    <t>单位</t>
    <phoneticPr fontId="1" type="noConversion"/>
  </si>
  <si>
    <t>综合</t>
    <phoneticPr fontId="1" type="noConversion"/>
  </si>
  <si>
    <t>推断利用系数</t>
    <phoneticPr fontId="1" type="noConversion"/>
  </si>
  <si>
    <r>
      <t>【3】金属量单位只适用“</t>
    </r>
    <r>
      <rPr>
        <sz val="11"/>
        <color rgb="FFFF0000"/>
        <rFont val="宋体"/>
        <family val="3"/>
        <charset val="134"/>
      </rPr>
      <t>kg</t>
    </r>
    <r>
      <rPr>
        <sz val="11"/>
        <color rgb="FF0070C0"/>
        <rFont val="宋体"/>
        <family val="3"/>
        <charset val="134"/>
      </rPr>
      <t>”和“</t>
    </r>
    <r>
      <rPr>
        <sz val="11"/>
        <color rgb="FFFF0000"/>
        <rFont val="宋体"/>
        <family val="3"/>
        <charset val="134"/>
      </rPr>
      <t>t</t>
    </r>
    <r>
      <rPr>
        <sz val="11"/>
        <color rgb="FF0070C0"/>
        <rFont val="宋体"/>
        <family val="3"/>
        <charset val="134"/>
      </rPr>
      <t>”，可手动填写，也可根据品位、单位自动生成。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</si>
</sst>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70C0"/>
      <name val="宋体"/>
      <family val="3"/>
      <charset val="134"/>
    </font>
    <font>
      <sz val="11"/>
      <color rgb="FFFF0000"/>
      <name val="宋体"/>
      <family val="3"/>
      <charset val="134"/>
    </font>
    <font>
      <u/>
      <sz val="11"/>
      <color theme="10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宋体"/>
      <family val="3"/>
      <charset val="134"/>
    </font>
    <font>
      <sz val="11"/>
      <color theme="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007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7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FF0000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rgb="FF0070C0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rgb="FF0070C0"/>
      </bottom>
      <diagonal/>
    </border>
    <border>
      <left style="medium">
        <color indexed="64"/>
      </left>
      <right style="thin">
        <color theme="0" tint="-0.24994659260841701"/>
      </right>
      <top style="thin">
        <color rgb="FF0070C0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rgb="FF0070C0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rgb="FFFF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rgb="FFFF0000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5" fillId="5" borderId="1" xfId="0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5" fillId="5" borderId="11" xfId="0" applyFont="1" applyFill="1" applyBorder="1" applyAlignment="1" applyProtection="1">
      <alignment horizontal="center" vertical="center" wrapText="1"/>
      <protection locked="0" hidden="1"/>
    </xf>
    <xf numFmtId="0" fontId="5" fillId="5" borderId="10" xfId="0" applyFont="1" applyFill="1" applyBorder="1" applyAlignment="1" applyProtection="1">
      <alignment horizontal="center" vertical="center" wrapText="1"/>
      <protection locked="0" hidden="1"/>
    </xf>
    <xf numFmtId="0" fontId="5" fillId="5" borderId="4" xfId="0" applyFont="1" applyFill="1" applyBorder="1" applyAlignment="1" applyProtection="1">
      <alignment horizontal="center" vertical="center"/>
      <protection locked="0" hidden="1"/>
    </xf>
    <xf numFmtId="0" fontId="5" fillId="2" borderId="4" xfId="0" applyFont="1" applyFill="1" applyBorder="1" applyAlignment="1" applyProtection="1">
      <alignment horizontal="center" vertical="center"/>
      <protection locked="0" hidden="1"/>
    </xf>
    <xf numFmtId="0" fontId="5" fillId="5" borderId="13" xfId="0" applyFont="1" applyFill="1" applyBorder="1" applyAlignment="1" applyProtection="1">
      <alignment horizontal="center" vertical="center"/>
      <protection locked="0" hidden="1"/>
    </xf>
    <xf numFmtId="0" fontId="5" fillId="5" borderId="12" xfId="0" applyFont="1" applyFill="1" applyBorder="1" applyAlignment="1" applyProtection="1">
      <alignment horizontal="center" vertical="center"/>
      <protection locked="0" hidden="1"/>
    </xf>
    <xf numFmtId="0" fontId="5" fillId="5" borderId="5" xfId="0" applyFont="1" applyFill="1" applyBorder="1" applyAlignment="1" applyProtection="1">
      <alignment horizontal="center" vertical="center" wrapText="1"/>
      <protection locked="0" hidden="1"/>
    </xf>
    <xf numFmtId="0" fontId="5" fillId="2" borderId="5" xfId="0" applyFont="1" applyFill="1" applyBorder="1" applyAlignment="1" applyProtection="1">
      <alignment horizontal="center" vertical="center" wrapText="1"/>
      <protection locked="0" hidden="1"/>
    </xf>
    <xf numFmtId="0" fontId="5" fillId="5" borderId="15" xfId="0" applyFont="1" applyFill="1" applyBorder="1" applyAlignment="1" applyProtection="1">
      <alignment horizontal="center" vertical="center" wrapText="1"/>
      <protection locked="0" hidden="1"/>
    </xf>
    <xf numFmtId="0" fontId="5" fillId="5" borderId="14" xfId="0" applyFont="1" applyFill="1" applyBorder="1" applyAlignment="1" applyProtection="1">
      <alignment horizontal="center" vertical="center" wrapText="1"/>
      <protection locked="0" hidden="1"/>
    </xf>
    <xf numFmtId="0" fontId="5" fillId="5" borderId="3" xfId="0" applyFont="1" applyFill="1" applyBorder="1" applyAlignment="1" applyProtection="1">
      <alignment horizontal="center" vertical="center" wrapText="1"/>
      <protection locked="0" hidden="1"/>
    </xf>
    <xf numFmtId="0" fontId="5" fillId="2" borderId="3" xfId="0" applyFont="1" applyFill="1" applyBorder="1" applyAlignment="1" applyProtection="1">
      <alignment horizontal="center" vertical="center" wrapText="1"/>
      <protection locked="0" hidden="1"/>
    </xf>
    <xf numFmtId="0" fontId="5" fillId="5" borderId="17" xfId="0" applyFont="1" applyFill="1" applyBorder="1" applyAlignment="1" applyProtection="1">
      <alignment horizontal="center" vertical="center" wrapText="1"/>
      <protection locked="0" hidden="1"/>
    </xf>
    <xf numFmtId="0" fontId="5" fillId="5" borderId="16" xfId="0" applyFont="1" applyFill="1" applyBorder="1" applyAlignment="1" applyProtection="1">
      <alignment horizontal="center" vertical="center" wrapText="1"/>
      <protection locked="0" hidden="1"/>
    </xf>
    <xf numFmtId="0" fontId="5" fillId="5" borderId="2" xfId="0" applyFont="1" applyFill="1" applyBorder="1" applyAlignment="1" applyProtection="1">
      <alignment horizontal="center" vertical="center"/>
      <protection locked="0" hidden="1"/>
    </xf>
    <xf numFmtId="0" fontId="5" fillId="2" borderId="2" xfId="0" applyFont="1" applyFill="1" applyBorder="1" applyAlignment="1" applyProtection="1">
      <alignment horizontal="center" vertical="center"/>
      <protection locked="0" hidden="1"/>
    </xf>
    <xf numFmtId="0" fontId="5" fillId="5" borderId="19" xfId="0" applyFont="1" applyFill="1" applyBorder="1" applyAlignment="1" applyProtection="1">
      <alignment horizontal="center" vertical="center"/>
      <protection locked="0" hidden="1"/>
    </xf>
    <xf numFmtId="0" fontId="5" fillId="5" borderId="18" xfId="0" applyFont="1" applyFill="1" applyBorder="1" applyAlignment="1" applyProtection="1">
      <alignment horizontal="center" vertical="center"/>
      <protection locked="0" hidden="1"/>
    </xf>
    <xf numFmtId="0" fontId="5" fillId="5" borderId="6" xfId="0" applyFont="1" applyFill="1" applyBorder="1" applyAlignment="1" applyProtection="1">
      <alignment horizontal="center" vertical="center" wrapText="1"/>
      <protection locked="0" hidden="1"/>
    </xf>
    <xf numFmtId="0" fontId="0" fillId="2" borderId="6" xfId="0" applyFill="1" applyBorder="1" applyAlignment="1" applyProtection="1">
      <alignment horizontal="center" vertical="center"/>
      <protection locked="0" hidden="1"/>
    </xf>
    <xf numFmtId="0" fontId="5" fillId="5" borderId="21" xfId="0" applyFont="1" applyFill="1" applyBorder="1" applyAlignment="1" applyProtection="1">
      <alignment horizontal="center" vertical="center" wrapText="1"/>
      <protection locked="0" hidden="1"/>
    </xf>
    <xf numFmtId="0" fontId="5" fillId="5" borderId="20" xfId="0" applyFont="1" applyFill="1" applyBorder="1" applyAlignment="1" applyProtection="1">
      <alignment horizontal="center" vertical="center" wrapText="1"/>
      <protection locked="0" hidden="1"/>
    </xf>
    <xf numFmtId="0" fontId="5" fillId="5" borderId="23" xfId="0" applyFont="1" applyFill="1" applyBorder="1" applyAlignment="1" applyProtection="1">
      <alignment horizontal="center" vertical="center"/>
      <protection locked="0" hidden="1"/>
    </xf>
    <xf numFmtId="0" fontId="0" fillId="2" borderId="23" xfId="0" applyFill="1" applyBorder="1" applyAlignment="1" applyProtection="1">
      <alignment horizontal="center" vertical="center"/>
      <protection locked="0" hidden="1"/>
    </xf>
    <xf numFmtId="0" fontId="5" fillId="5" borderId="24" xfId="0" applyFont="1" applyFill="1" applyBorder="1" applyAlignment="1" applyProtection="1">
      <alignment horizontal="center" vertical="center"/>
      <protection locked="0" hidden="1"/>
    </xf>
    <xf numFmtId="0" fontId="5" fillId="5" borderId="22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2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0" xfId="1" applyBorder="1" applyProtection="1">
      <alignment vertical="center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locked="0" hidden="1"/>
    </xf>
    <xf numFmtId="0" fontId="5" fillId="3" borderId="8" xfId="0" applyFont="1" applyFill="1" applyBorder="1" applyAlignment="1" applyProtection="1">
      <alignment horizontal="center" vertical="center" wrapText="1"/>
      <protection locked="0" hidden="1"/>
    </xf>
    <xf numFmtId="0" fontId="5" fillId="4" borderId="8" xfId="0" applyFont="1" applyFill="1" applyBorder="1" applyAlignment="1" applyProtection="1">
      <alignment horizontal="center" vertical="center" wrapText="1"/>
      <protection locked="0" hidden="1"/>
    </xf>
    <xf numFmtId="0" fontId="5" fillId="4" borderId="9" xfId="0" applyFont="1" applyFill="1" applyBorder="1" applyAlignment="1" applyProtection="1">
      <alignment horizontal="center" vertical="center" wrapText="1"/>
      <protection locked="0" hidden="1"/>
    </xf>
    <xf numFmtId="0" fontId="5" fillId="3" borderId="10" xfId="0" applyFont="1" applyFill="1" applyBorder="1" applyAlignment="1" applyProtection="1">
      <alignment horizontal="center" vertical="center" wrapText="1"/>
      <protection locked="0" hidden="1"/>
    </xf>
    <xf numFmtId="0" fontId="5" fillId="3" borderId="1" xfId="0" applyFont="1" applyFill="1" applyBorder="1" applyAlignment="1" applyProtection="1">
      <alignment horizontal="center" vertical="center" wrapText="1"/>
      <protection locked="0" hidden="1"/>
    </xf>
    <xf numFmtId="0" fontId="5" fillId="4" borderId="1" xfId="0" applyFont="1" applyFill="1" applyBorder="1" applyAlignment="1" applyProtection="1">
      <alignment horizontal="center" vertical="center" wrapText="1"/>
      <protection locked="0" hidden="1"/>
    </xf>
    <xf numFmtId="0" fontId="5" fillId="4" borderId="11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4" xfId="0" applyFont="1" applyBorder="1" applyAlignment="1" applyProtection="1">
      <alignment horizontal="center" vertical="center"/>
      <protection locked="0" hidden="1"/>
    </xf>
    <xf numFmtId="0" fontId="5" fillId="0" borderId="5" xfId="0" applyFont="1" applyBorder="1" applyAlignment="1" applyProtection="1">
      <alignment horizontal="center" vertical="center" wrapText="1"/>
      <protection locked="0" hidden="1"/>
    </xf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5" fillId="0" borderId="2" xfId="0" applyFont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 wrapText="1"/>
      <protection locked="0" hidden="1"/>
    </xf>
    <xf numFmtId="0" fontId="5" fillId="0" borderId="23" xfId="0" applyFont="1" applyBorder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/>
      <protection hidden="1"/>
    </xf>
    <xf numFmtId="0" fontId="6" fillId="4" borderId="28" xfId="0" applyFont="1" applyFill="1" applyBorder="1" applyProtection="1">
      <alignment vertical="center"/>
      <protection hidden="1"/>
    </xf>
    <xf numFmtId="0" fontId="0" fillId="4" borderId="28" xfId="0" applyFill="1" applyBorder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 wrapText="1"/>
      <protection hidden="1"/>
    </xf>
    <xf numFmtId="0" fontId="0" fillId="2" borderId="25" xfId="0" applyFill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vertical="center" wrapText="1"/>
      <protection locked="0" hidden="1"/>
    </xf>
    <xf numFmtId="0" fontId="5" fillId="3" borderId="1" xfId="0" applyFont="1" applyFill="1" applyBorder="1" applyAlignment="1" applyProtection="1">
      <alignment vertical="center" wrapText="1"/>
      <protection locked="0" hidden="1"/>
    </xf>
    <xf numFmtId="0" fontId="7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6" fillId="4" borderId="26" xfId="0" applyFont="1" applyFill="1" applyBorder="1" applyAlignment="1" applyProtection="1">
      <alignment horizontal="center" vertical="center"/>
      <protection hidden="1"/>
    </xf>
    <xf numFmtId="0" fontId="6" fillId="4" borderId="27" xfId="0" applyFont="1" applyFill="1" applyBorder="1" applyAlignment="1" applyProtection="1">
      <alignment horizontal="center" vertical="center"/>
      <protection hidden="1"/>
    </xf>
    <xf numFmtId="0" fontId="6" fillId="4" borderId="28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locked="0" hidden="1"/>
    </xf>
    <xf numFmtId="0" fontId="5" fillId="2" borderId="10" xfId="0" applyFont="1" applyFill="1" applyBorder="1" applyAlignment="1" applyProtection="1">
      <alignment horizontal="center" vertical="center" wrapText="1"/>
      <protection locked="0" hidden="1"/>
    </xf>
    <xf numFmtId="0" fontId="5" fillId="2" borderId="12" xfId="0" applyFont="1" applyFill="1" applyBorder="1" applyAlignment="1" applyProtection="1">
      <alignment horizontal="center" vertical="center" wrapText="1"/>
      <protection locked="0" hidden="1"/>
    </xf>
    <xf numFmtId="0" fontId="5" fillId="2" borderId="16" xfId="0" applyFont="1" applyFill="1" applyBorder="1" applyAlignment="1" applyProtection="1">
      <alignment horizontal="center" vertical="center" wrapText="1"/>
      <protection locked="0" hidden="1"/>
    </xf>
    <xf numFmtId="0" fontId="5" fillId="2" borderId="18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locked="0" hidden="1"/>
    </xf>
    <xf numFmtId="0" fontId="5" fillId="2" borderId="22" xfId="0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 wrapText="1"/>
      <protection hidden="1"/>
    </xf>
    <xf numFmtId="0" fontId="10" fillId="0" borderId="28" xfId="0" applyFont="1" applyBorder="1" applyAlignment="1" applyProtection="1">
      <alignment horizontal="center" vertical="center" wrapText="1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1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0" fillId="2" borderId="26" xfId="0" applyFill="1" applyBorder="1" applyAlignment="1" applyProtection="1">
      <alignment horizontal="center" vertical="center"/>
      <protection locked="0" hidden="1"/>
    </xf>
    <xf numFmtId="0" fontId="0" fillId="2" borderId="27" xfId="0" applyFill="1" applyBorder="1" applyAlignment="1" applyProtection="1">
      <alignment horizontal="center" vertical="center"/>
      <protection locked="0" hidden="1"/>
    </xf>
    <xf numFmtId="0" fontId="0" fillId="2" borderId="28" xfId="0" applyFill="1" applyBorder="1" applyAlignment="1" applyProtection="1">
      <alignment horizontal="center" vertical="center"/>
      <protection locked="0" hidden="1"/>
    </xf>
    <xf numFmtId="0" fontId="0" fillId="5" borderId="25" xfId="0" applyFill="1" applyBorder="1" applyAlignment="1" applyProtection="1">
      <alignment horizontal="center" vertical="center"/>
      <protection locked="0" hidden="1"/>
    </xf>
    <xf numFmtId="1" fontId="0" fillId="5" borderId="25" xfId="0" applyNumberFormat="1" applyFill="1" applyBorder="1" applyAlignment="1" applyProtection="1">
      <alignment horizontal="center" vertical="center"/>
      <protection locked="0" hidden="1"/>
    </xf>
  </cellXfs>
  <cellStyles count="2">
    <cellStyle name="常规" xfId="0" builtinId="0"/>
    <cellStyle name="超链接" xfId="1" builtinId="8"/>
  </cellStyles>
  <dxfs count="2">
    <dxf>
      <fill>
        <patternFill>
          <bgColor rgb="FFC0000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D8692-1856-4EF2-802A-4A95F84AD3BA}">
  <dimension ref="A1:BV902"/>
  <sheetViews>
    <sheetView tabSelected="1" workbookViewId="0">
      <pane xSplit="2" ySplit="12" topLeftCell="C13" activePane="bottomRight" state="frozen"/>
      <selection pane="topRight" activeCell="C1" sqref="C1"/>
      <selection pane="bottomLeft" activeCell="A11" sqref="A11"/>
      <selection pane="bottomRight" activeCell="K31" sqref="K31"/>
    </sheetView>
  </sheetViews>
  <sheetFormatPr defaultRowHeight="13.9" x14ac:dyDescent="0.4"/>
  <cols>
    <col min="1" max="1" width="9.06640625" style="32"/>
    <col min="2" max="2" width="9.06640625" style="31"/>
    <col min="3" max="3" width="18.53125" style="31" customWidth="1"/>
    <col min="4" max="7" width="8.59765625" style="31" customWidth="1"/>
    <col min="8" max="8" width="8.59765625" style="30" customWidth="1"/>
    <col min="9" max="9" width="12.59765625" style="30" customWidth="1"/>
    <col min="10" max="13" width="12.59765625" style="31" customWidth="1"/>
    <col min="14" max="14" width="24.1328125" style="31" customWidth="1"/>
    <col min="15" max="19" width="8.59765625" style="31" customWidth="1"/>
    <col min="20" max="24" width="12.59765625" style="31" customWidth="1"/>
    <col min="25" max="52" width="9.06640625" style="31" customWidth="1"/>
    <col min="53" max="74" width="9.06640625" style="66"/>
    <col min="75" max="16384" width="9.06640625" style="31"/>
  </cols>
  <sheetData>
    <row r="1" spans="1:74" x14ac:dyDescent="0.4">
      <c r="A1" s="56" t="s">
        <v>17</v>
      </c>
      <c r="B1" s="53" t="s">
        <v>16</v>
      </c>
      <c r="C1" s="53" t="s">
        <v>18</v>
      </c>
      <c r="D1" s="54" t="s">
        <v>32</v>
      </c>
      <c r="E1" s="71" t="s">
        <v>38</v>
      </c>
      <c r="F1" s="72"/>
      <c r="G1" s="73"/>
      <c r="H1" s="53" t="s">
        <v>41</v>
      </c>
      <c r="I1" s="53" t="s">
        <v>40</v>
      </c>
      <c r="J1" s="53" t="s">
        <v>42</v>
      </c>
      <c r="K1" s="31" t="s">
        <v>11</v>
      </c>
      <c r="L1" s="30"/>
      <c r="M1" s="30"/>
      <c r="N1" s="30"/>
    </row>
    <row r="2" spans="1:74" x14ac:dyDescent="0.4">
      <c r="A2" s="57" t="s">
        <v>5</v>
      </c>
      <c r="B2" s="58" t="s">
        <v>26</v>
      </c>
      <c r="C2" s="58" t="s">
        <v>27</v>
      </c>
      <c r="D2" s="55" t="s">
        <v>33</v>
      </c>
      <c r="E2" s="88" t="s">
        <v>39</v>
      </c>
      <c r="F2" s="89"/>
      <c r="G2" s="90"/>
      <c r="H2" s="58">
        <v>100</v>
      </c>
      <c r="I2" s="58">
        <v>15</v>
      </c>
      <c r="J2" s="58">
        <v>18</v>
      </c>
      <c r="K2" s="33" t="s">
        <v>20</v>
      </c>
      <c r="L2" s="30"/>
      <c r="M2" s="30"/>
      <c r="N2" s="30"/>
    </row>
    <row r="3" spans="1:74" x14ac:dyDescent="0.4">
      <c r="A3" s="57" t="s">
        <v>14</v>
      </c>
      <c r="B3" s="58"/>
      <c r="C3" s="58"/>
      <c r="D3" s="55" t="s">
        <v>34</v>
      </c>
      <c r="E3" s="88"/>
      <c r="F3" s="89"/>
      <c r="G3" s="90"/>
      <c r="H3" s="58"/>
      <c r="I3" s="58"/>
      <c r="J3" s="58"/>
      <c r="K3" s="33" t="s">
        <v>19</v>
      </c>
      <c r="L3" s="30"/>
      <c r="M3" s="30"/>
      <c r="N3" s="30"/>
    </row>
    <row r="4" spans="1:74" x14ac:dyDescent="0.4">
      <c r="A4" s="57" t="s">
        <v>15</v>
      </c>
      <c r="B4" s="58"/>
      <c r="C4" s="58"/>
      <c r="D4" s="55" t="s">
        <v>37</v>
      </c>
      <c r="E4" s="88"/>
      <c r="F4" s="89"/>
      <c r="G4" s="90"/>
      <c r="H4" s="58"/>
      <c r="I4" s="58"/>
      <c r="J4" s="58"/>
      <c r="K4" s="33" t="s">
        <v>52</v>
      </c>
      <c r="L4" s="30"/>
      <c r="M4" s="30"/>
      <c r="N4" s="30"/>
    </row>
    <row r="5" spans="1:74" x14ac:dyDescent="0.4">
      <c r="A5" s="57" t="s">
        <v>6</v>
      </c>
      <c r="B5" s="58"/>
      <c r="C5" s="58"/>
      <c r="D5" s="55" t="s">
        <v>35</v>
      </c>
      <c r="E5" s="88"/>
      <c r="F5" s="89"/>
      <c r="G5" s="90"/>
      <c r="H5" s="58"/>
      <c r="I5" s="58"/>
      <c r="J5" s="58"/>
      <c r="K5" s="33" t="s">
        <v>21</v>
      </c>
      <c r="L5" s="30"/>
      <c r="M5" s="30"/>
      <c r="N5" s="30"/>
    </row>
    <row r="6" spans="1:74" x14ac:dyDescent="0.4">
      <c r="A6" s="57" t="s">
        <v>7</v>
      </c>
      <c r="B6" s="58"/>
      <c r="C6" s="58"/>
      <c r="D6" s="55" t="s">
        <v>36</v>
      </c>
      <c r="E6" s="88"/>
      <c r="F6" s="89"/>
      <c r="G6" s="90"/>
      <c r="H6" s="58"/>
      <c r="I6" s="58"/>
      <c r="J6" s="58"/>
      <c r="K6" s="33" t="s">
        <v>22</v>
      </c>
      <c r="L6" s="30"/>
      <c r="M6" s="30"/>
      <c r="N6" s="30"/>
    </row>
    <row r="7" spans="1:74" x14ac:dyDescent="0.4">
      <c r="A7" s="70" t="s">
        <v>23</v>
      </c>
      <c r="B7" s="70"/>
      <c r="C7" s="91">
        <v>0.7</v>
      </c>
      <c r="D7" s="30" t="s">
        <v>43</v>
      </c>
      <c r="E7" s="30"/>
      <c r="F7" s="30"/>
      <c r="G7" s="30"/>
      <c r="H7" s="59">
        <f>SUM(H2:H6)</f>
        <v>100</v>
      </c>
      <c r="I7" s="60" t="str">
        <f>IF(H7=100,"占比填写正确","占比填写错误，请检查")</f>
        <v>占比填写正确</v>
      </c>
      <c r="J7" s="52"/>
      <c r="K7" s="33" t="s">
        <v>46</v>
      </c>
      <c r="L7" s="35"/>
      <c r="M7" s="30"/>
      <c r="N7" s="30"/>
    </row>
    <row r="8" spans="1:74" x14ac:dyDescent="0.4">
      <c r="A8" s="70" t="s">
        <v>24</v>
      </c>
      <c r="B8" s="70"/>
      <c r="C8" s="92">
        <f>(I2*H2+I3*H3+I4*H4+I5*H5+I6*H6)/100</f>
        <v>15</v>
      </c>
      <c r="D8" s="59">
        <f>1-C8/100</f>
        <v>0.85</v>
      </c>
      <c r="E8" s="30"/>
      <c r="F8" s="30"/>
      <c r="G8" s="30"/>
      <c r="J8" s="30"/>
      <c r="K8" s="30"/>
      <c r="L8" s="30"/>
      <c r="M8" s="30"/>
      <c r="N8" s="30"/>
    </row>
    <row r="9" spans="1:74" x14ac:dyDescent="0.4">
      <c r="A9" s="70" t="s">
        <v>31</v>
      </c>
      <c r="B9" s="70"/>
      <c r="C9" s="92">
        <f>(J2*H2+J3*H3+J4*H4+J5*H5+J6*H6)/100</f>
        <v>18</v>
      </c>
      <c r="D9" s="59">
        <f>1-C9/100</f>
        <v>0.82000000000000006</v>
      </c>
      <c r="E9" s="30"/>
      <c r="F9" s="30"/>
      <c r="G9" s="30"/>
      <c r="J9" s="30"/>
      <c r="K9" s="30"/>
      <c r="L9" s="30"/>
      <c r="M9" s="30"/>
      <c r="N9" s="30"/>
    </row>
    <row r="10" spans="1:74" ht="21" customHeight="1" thickBot="1" x14ac:dyDescent="0.45">
      <c r="A10" s="34" t="s">
        <v>25</v>
      </c>
      <c r="N10" s="34" t="s">
        <v>29</v>
      </c>
      <c r="BA10" s="67" t="s">
        <v>28</v>
      </c>
      <c r="BL10" s="67" t="s">
        <v>30</v>
      </c>
    </row>
    <row r="11" spans="1:74" x14ac:dyDescent="0.4">
      <c r="A11" s="36" t="s">
        <v>3</v>
      </c>
      <c r="B11" s="64" t="s">
        <v>44</v>
      </c>
      <c r="C11" s="37" t="s">
        <v>4</v>
      </c>
      <c r="D11" s="37" t="str">
        <f>$B$2&amp;"品位"</f>
        <v>Au品位</v>
      </c>
      <c r="E11" s="37" t="str">
        <f>$B$3&amp;"品位"</f>
        <v>品位</v>
      </c>
      <c r="F11" s="37" t="str">
        <f>$B$4&amp;"品位"</f>
        <v>品位</v>
      </c>
      <c r="G11" s="37" t="str">
        <f>$B$5&amp;"品位"</f>
        <v>品位</v>
      </c>
      <c r="H11" s="37" t="str">
        <f>$B$6&amp;"品位"</f>
        <v>品位</v>
      </c>
      <c r="I11" s="38" t="str">
        <f>$B$2&amp;"金属量"</f>
        <v>Au金属量</v>
      </c>
      <c r="J11" s="38" t="str">
        <f>$B$3&amp;"金属量"</f>
        <v>金属量</v>
      </c>
      <c r="K11" s="38" t="str">
        <f>$B$4&amp;"金属量"</f>
        <v>金属量</v>
      </c>
      <c r="L11" s="38" t="str">
        <f>$B$5&amp;"金属量"</f>
        <v>金属量</v>
      </c>
      <c r="M11" s="39" t="str">
        <f>$B$6&amp;"金属量"</f>
        <v>金属量</v>
      </c>
      <c r="N11" s="36" t="s">
        <v>4</v>
      </c>
      <c r="O11" s="37" t="str">
        <f>$B$2&amp;"品位"</f>
        <v>Au品位</v>
      </c>
      <c r="P11" s="37" t="str">
        <f>$B$3&amp;"品位"</f>
        <v>品位</v>
      </c>
      <c r="Q11" s="37" t="str">
        <f>$B$4&amp;"品位"</f>
        <v>品位</v>
      </c>
      <c r="R11" s="37" t="str">
        <f>$B$5&amp;"品位"</f>
        <v>品位</v>
      </c>
      <c r="S11" s="37" t="str">
        <f>$B$6&amp;"品位"</f>
        <v>品位</v>
      </c>
      <c r="T11" s="38" t="str">
        <f>$B$2&amp;"金属量"</f>
        <v>Au金属量</v>
      </c>
      <c r="U11" s="38" t="str">
        <f>$B$3&amp;"金属量"</f>
        <v>金属量</v>
      </c>
      <c r="V11" s="38" t="str">
        <f>$B$4&amp;"金属量"</f>
        <v>金属量</v>
      </c>
      <c r="W11" s="38" t="str">
        <f>$B$5&amp;"金属量"</f>
        <v>金属量</v>
      </c>
      <c r="X11" s="39" t="str">
        <f>$B$6&amp;"金属量"</f>
        <v>金属量</v>
      </c>
      <c r="BA11" s="68" t="s">
        <v>4</v>
      </c>
      <c r="BB11" s="68" t="str">
        <f>$B$2&amp;"品位"</f>
        <v>Au品位</v>
      </c>
      <c r="BC11" s="68" t="str">
        <f>$B$3&amp;"品位"</f>
        <v>品位</v>
      </c>
      <c r="BD11" s="68" t="str">
        <f>$B$4&amp;"品位"</f>
        <v>品位</v>
      </c>
      <c r="BE11" s="68" t="str">
        <f>$B$5&amp;"品位"</f>
        <v>品位</v>
      </c>
      <c r="BF11" s="68" t="str">
        <f>$B$6&amp;"品位"</f>
        <v>品位</v>
      </c>
      <c r="BG11" s="68" t="str">
        <f>$B$2&amp;"金属量"</f>
        <v>Au金属量</v>
      </c>
      <c r="BH11" s="68" t="str">
        <f>$B$3&amp;"金属量"</f>
        <v>金属量</v>
      </c>
      <c r="BI11" s="68" t="str">
        <f>$B$4&amp;"金属量"</f>
        <v>金属量</v>
      </c>
      <c r="BJ11" s="68" t="str">
        <f>$B$5&amp;"金属量"</f>
        <v>金属量</v>
      </c>
      <c r="BK11" s="68" t="str">
        <f>$B$6&amp;"金属量"</f>
        <v>金属量</v>
      </c>
      <c r="BL11" s="68" t="s">
        <v>4</v>
      </c>
      <c r="BM11" s="68" t="str">
        <f>$B$2&amp;"品位"</f>
        <v>Au品位</v>
      </c>
      <c r="BN11" s="68" t="str">
        <f>$B$3&amp;"品位"</f>
        <v>品位</v>
      </c>
      <c r="BO11" s="68" t="str">
        <f>$B$4&amp;"品位"</f>
        <v>品位</v>
      </c>
      <c r="BP11" s="68" t="str">
        <f>$B$5&amp;"品位"</f>
        <v>品位</v>
      </c>
      <c r="BQ11" s="68" t="str">
        <f>$B$6&amp;"品位"</f>
        <v>品位</v>
      </c>
      <c r="BR11" s="68" t="str">
        <f>$B$2&amp;"金属量"</f>
        <v>Au金属量</v>
      </c>
      <c r="BS11" s="68" t="str">
        <f>$B$3&amp;"金属量"</f>
        <v>金属量</v>
      </c>
      <c r="BT11" s="68" t="str">
        <f>$B$4&amp;"金属量"</f>
        <v>金属量</v>
      </c>
      <c r="BU11" s="68" t="str">
        <f>$B$5&amp;"金属量"</f>
        <v>金属量</v>
      </c>
      <c r="BV11" s="68" t="str">
        <f>$B$6&amp;"金属量"</f>
        <v>金属量</v>
      </c>
    </row>
    <row r="12" spans="1:74" x14ac:dyDescent="0.4">
      <c r="A12" s="40" t="s">
        <v>12</v>
      </c>
      <c r="B12" s="65" t="s">
        <v>45</v>
      </c>
      <c r="C12" s="41" t="s">
        <v>13</v>
      </c>
      <c r="D12" s="41" t="str">
        <f>$C$2</f>
        <v>g/t</v>
      </c>
      <c r="E12" s="41">
        <f>$C$3</f>
        <v>0</v>
      </c>
      <c r="F12" s="41">
        <f>$C$4</f>
        <v>0</v>
      </c>
      <c r="G12" s="41">
        <f>$C$5</f>
        <v>0</v>
      </c>
      <c r="H12" s="41">
        <f>$C$6</f>
        <v>0</v>
      </c>
      <c r="I12" s="42" t="str">
        <f>IF(D12="g/t","kg","t")</f>
        <v>kg</v>
      </c>
      <c r="J12" s="42" t="str">
        <f t="shared" ref="J12:M12" si="0">IF(E12="g/t","kg","t")</f>
        <v>t</v>
      </c>
      <c r="K12" s="42" t="str">
        <f t="shared" si="0"/>
        <v>t</v>
      </c>
      <c r="L12" s="42" t="str">
        <f t="shared" si="0"/>
        <v>t</v>
      </c>
      <c r="M12" s="43" t="str">
        <f t="shared" si="0"/>
        <v>t</v>
      </c>
      <c r="N12" s="40" t="s">
        <v>13</v>
      </c>
      <c r="O12" s="41" t="str">
        <f>$C$2</f>
        <v>g/t</v>
      </c>
      <c r="P12" s="41">
        <f>$C$3</f>
        <v>0</v>
      </c>
      <c r="Q12" s="41">
        <f>$C$4</f>
        <v>0</v>
      </c>
      <c r="R12" s="41">
        <f>$C$5</f>
        <v>0</v>
      </c>
      <c r="S12" s="41">
        <f>$C$6</f>
        <v>0</v>
      </c>
      <c r="T12" s="42" t="str">
        <f>IF(O12="g/t","kg","t")</f>
        <v>kg</v>
      </c>
      <c r="U12" s="42" t="str">
        <f>IF(P12="g/t","kg","t")</f>
        <v>t</v>
      </c>
      <c r="V12" s="42" t="str">
        <f>IF(Q12="g/t","kg","t")</f>
        <v>t</v>
      </c>
      <c r="W12" s="42" t="str">
        <f>IF(R12="g/t","kg","t")</f>
        <v>t</v>
      </c>
      <c r="X12" s="43" t="str">
        <f>IF(S12="g/t","kg","t")</f>
        <v>t</v>
      </c>
      <c r="BA12" s="68" t="s">
        <v>13</v>
      </c>
      <c r="BB12" s="68" t="str">
        <f>$C$2</f>
        <v>g/t</v>
      </c>
      <c r="BC12" s="68">
        <f>$C$3</f>
        <v>0</v>
      </c>
      <c r="BD12" s="68">
        <f>$C$4</f>
        <v>0</v>
      </c>
      <c r="BE12" s="68">
        <f>$C$5</f>
        <v>0</v>
      </c>
      <c r="BF12" s="68">
        <f>$C$6</f>
        <v>0</v>
      </c>
      <c r="BG12" s="68" t="str">
        <f>IF(BB12="g/t","kg","t")</f>
        <v>kg</v>
      </c>
      <c r="BH12" s="68" t="str">
        <f>IF(BC12="g/t","kg","t")</f>
        <v>t</v>
      </c>
      <c r="BI12" s="68" t="str">
        <f>IF(BD12="g/t","kg","t")</f>
        <v>t</v>
      </c>
      <c r="BJ12" s="68" t="str">
        <f>IF(BE12="g/t","kg","t")</f>
        <v>t</v>
      </c>
      <c r="BK12" s="68" t="str">
        <f>IF(BF12="g/t","kg","t")</f>
        <v>t</v>
      </c>
      <c r="BL12" s="68" t="s">
        <v>13</v>
      </c>
      <c r="BM12" s="68" t="str">
        <f>$C$2</f>
        <v>g/t</v>
      </c>
      <c r="BN12" s="68">
        <f>$C$3</f>
        <v>0</v>
      </c>
      <c r="BO12" s="68">
        <f>$C$4</f>
        <v>0</v>
      </c>
      <c r="BP12" s="68">
        <f>$C$5</f>
        <v>0</v>
      </c>
      <c r="BQ12" s="68">
        <f>$C$6</f>
        <v>0</v>
      </c>
      <c r="BR12" s="68" t="str">
        <f>IF(BM12="g/t","kg","t")</f>
        <v>kg</v>
      </c>
      <c r="BS12" s="68" t="str">
        <f>IF(BN12="g/t","kg","t")</f>
        <v>t</v>
      </c>
      <c r="BT12" s="68" t="str">
        <f>IF(BO12="g/t","kg","t")</f>
        <v>t</v>
      </c>
      <c r="BU12" s="68" t="str">
        <f>IF(BP12="g/t","kg","t")</f>
        <v>t</v>
      </c>
      <c r="BV12" s="68" t="str">
        <f>IF(BQ12="g/t","kg","t")</f>
        <v>t</v>
      </c>
    </row>
    <row r="13" spans="1:74" x14ac:dyDescent="0.4">
      <c r="A13" s="74">
        <v>1</v>
      </c>
      <c r="B13" s="44" t="s">
        <v>8</v>
      </c>
      <c r="C13" s="2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2">
        <f t="shared" ref="I13:I15" si="1">IF(I$12="t",ROUND($C13*D13/100,0),ROUND($C13*D13/1000,0))</f>
        <v>0</v>
      </c>
      <c r="J13" s="2">
        <f t="shared" ref="J13:M13" si="2">IF(J$12="t",ROUND($C13*E13/100,0),ROUND($C13*E13/1000,0))</f>
        <v>0</v>
      </c>
      <c r="K13" s="2">
        <f t="shared" si="2"/>
        <v>0</v>
      </c>
      <c r="L13" s="2">
        <f t="shared" si="2"/>
        <v>0</v>
      </c>
      <c r="M13" s="4">
        <f t="shared" si="2"/>
        <v>0</v>
      </c>
      <c r="N13" s="5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2">
        <f>IF(T$12="t",ROUND($N13*O13/100,0),ROUND($N13*O13/1000,0))</f>
        <v>0</v>
      </c>
      <c r="U13" s="2">
        <f t="shared" ref="U13:X13" si="3">IF(U$12="t",ROUND($N13*P13/100,0),ROUND($N13*P13/1000,0))</f>
        <v>0</v>
      </c>
      <c r="V13" s="2">
        <f t="shared" si="3"/>
        <v>0</v>
      </c>
      <c r="W13" s="2">
        <f t="shared" si="3"/>
        <v>0</v>
      </c>
      <c r="X13" s="4">
        <f t="shared" si="3"/>
        <v>0</v>
      </c>
      <c r="BA13" s="68">
        <f>C13-N13</f>
        <v>0</v>
      </c>
      <c r="BB13" s="59">
        <f t="shared" ref="BB13:BB76" si="4">IF($BA13=0,0,IF(BB$12="%",ROUND(BG13*100/$BA13,2),ROUND(BG13*1000/$BA13,2)))</f>
        <v>0</v>
      </c>
      <c r="BC13" s="59">
        <f t="shared" ref="BC13:BC76" si="5">IF($BA13=0,0,IF(BC$12="%",ROUND(BH13*100/$BA13,2),ROUND(BH13*1000/$BA13,2)))</f>
        <v>0</v>
      </c>
      <c r="BD13" s="59">
        <f t="shared" ref="BD13:BD76" si="6">IF($BA13=0,0,IF(BD$12="%",ROUND(BI13*100/$BA13,2),ROUND(BI13*1000/$BA13,2)))</f>
        <v>0</v>
      </c>
      <c r="BE13" s="59">
        <f t="shared" ref="BE13:BE76" si="7">IF($BA13=0,0,IF(BE$12="%",ROUND(BJ13*100/$BA13,2),ROUND(BJ13*1000/$BA13,2)))</f>
        <v>0</v>
      </c>
      <c r="BF13" s="59">
        <f t="shared" ref="BF13:BF76" si="8">IF($BA13=0,0,IF(BF$12="%",ROUND(BK13*100/$BA13,2),ROUND(BK13*1000/$BA13,2)))</f>
        <v>0</v>
      </c>
      <c r="BG13" s="68">
        <f>I13-T13</f>
        <v>0</v>
      </c>
      <c r="BH13" s="68">
        <f t="shared" ref="BH13:BK14" si="9">J13-U13</f>
        <v>0</v>
      </c>
      <c r="BI13" s="68">
        <f t="shared" si="9"/>
        <v>0</v>
      </c>
      <c r="BJ13" s="68">
        <f t="shared" si="9"/>
        <v>0</v>
      </c>
      <c r="BK13" s="68">
        <f t="shared" si="9"/>
        <v>0</v>
      </c>
      <c r="BL13" s="68">
        <f>ROUND(BA13*$D$8/$D$9,0)</f>
        <v>0</v>
      </c>
      <c r="BM13" s="68">
        <f>IF($BL13=0,0,IF(BM$12="%",ROUND(BR13*100/$BL13,2),ROUND(BR13*1000/$BL13,2)))</f>
        <v>0</v>
      </c>
      <c r="BN13" s="68">
        <f t="shared" ref="BN13:BQ16" si="10">IF($BL13=0,0,IF(BN$12="%",ROUND(BS13*100/$BL13,2),ROUND(BS13*1000/$BL13,2)))</f>
        <v>0</v>
      </c>
      <c r="BO13" s="68">
        <f t="shared" si="10"/>
        <v>0</v>
      </c>
      <c r="BP13" s="68">
        <f t="shared" si="10"/>
        <v>0</v>
      </c>
      <c r="BQ13" s="68">
        <f t="shared" si="10"/>
        <v>0</v>
      </c>
      <c r="BR13" s="59">
        <f>ROUND(BG13*$D$8,0)</f>
        <v>0</v>
      </c>
      <c r="BS13" s="59">
        <f t="shared" ref="BS13:BV15" si="11">ROUND(BH13*$D$8,0)</f>
        <v>0</v>
      </c>
      <c r="BT13" s="59">
        <f t="shared" si="11"/>
        <v>0</v>
      </c>
      <c r="BU13" s="59">
        <f t="shared" si="11"/>
        <v>0</v>
      </c>
      <c r="BV13" s="59">
        <f t="shared" si="11"/>
        <v>0</v>
      </c>
    </row>
    <row r="14" spans="1:74" x14ac:dyDescent="0.4">
      <c r="A14" s="75"/>
      <c r="B14" s="45" t="s">
        <v>0</v>
      </c>
      <c r="C14" s="2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2">
        <f t="shared" si="1"/>
        <v>0</v>
      </c>
      <c r="J14" s="2">
        <f t="shared" ref="J14:J15" si="12">IF(J$12="t",ROUND($C14*E14/100,0),ROUND($C14*E14/1000,0))</f>
        <v>0</v>
      </c>
      <c r="K14" s="2">
        <f t="shared" ref="K14:K15" si="13">IF(K$12="t",ROUND($C14*F14/100,0),ROUND($C14*F14/1000,0))</f>
        <v>0</v>
      </c>
      <c r="L14" s="2">
        <f t="shared" ref="L14:L15" si="14">IF(L$12="t",ROUND($C14*G14/100,0),ROUND($C14*G14/1000,0))</f>
        <v>0</v>
      </c>
      <c r="M14" s="4">
        <f t="shared" ref="M14:M15" si="15">IF(M$12="t",ROUND($C14*H14/100,0),ROUND($C14*H14/1000,0))</f>
        <v>0</v>
      </c>
      <c r="N14" s="5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2">
        <f t="shared" ref="T14:T15" si="16">IF(T$12="t",ROUND($N14*O14/100,0),ROUND($N14*O14/1000,0))</f>
        <v>0</v>
      </c>
      <c r="U14" s="2">
        <f t="shared" ref="U14:U15" si="17">IF(U$12="t",ROUND($N14*P14/100,0),ROUND($N14*P14/1000,0))</f>
        <v>0</v>
      </c>
      <c r="V14" s="2">
        <f t="shared" ref="V14:V15" si="18">IF(V$12="t",ROUND($N14*Q14/100,0),ROUND($N14*Q14/1000,0))</f>
        <v>0</v>
      </c>
      <c r="W14" s="2">
        <f t="shared" ref="W14:W15" si="19">IF(W$12="t",ROUND($N14*R14/100,0),ROUND($N14*R14/1000,0))</f>
        <v>0</v>
      </c>
      <c r="X14" s="4">
        <f t="shared" ref="X14:X15" si="20">IF(X$12="t",ROUND($N14*S14/100,0),ROUND($N14*S14/1000,0))</f>
        <v>0</v>
      </c>
      <c r="BA14" s="68">
        <f t="shared" ref="BA14:BA74" si="21">C14-N14</f>
        <v>0</v>
      </c>
      <c r="BB14" s="59">
        <f t="shared" si="4"/>
        <v>0</v>
      </c>
      <c r="BC14" s="59">
        <f t="shared" si="5"/>
        <v>0</v>
      </c>
      <c r="BD14" s="59">
        <f t="shared" si="6"/>
        <v>0</v>
      </c>
      <c r="BE14" s="59">
        <f t="shared" si="7"/>
        <v>0</v>
      </c>
      <c r="BF14" s="59">
        <f t="shared" si="8"/>
        <v>0</v>
      </c>
      <c r="BG14" s="68">
        <f>I14-T14</f>
        <v>0</v>
      </c>
      <c r="BH14" s="68">
        <f t="shared" si="9"/>
        <v>0</v>
      </c>
      <c r="BI14" s="68">
        <f t="shared" si="9"/>
        <v>0</v>
      </c>
      <c r="BJ14" s="68">
        <f t="shared" si="9"/>
        <v>0</v>
      </c>
      <c r="BK14" s="68">
        <f t="shared" si="9"/>
        <v>0</v>
      </c>
      <c r="BL14" s="68">
        <f t="shared" ref="BL14:BL15" si="22">ROUND(BA14*$D$8/$D$9,0)</f>
        <v>0</v>
      </c>
      <c r="BM14" s="68">
        <f t="shared" ref="BM14:BM16" si="23">IF($BL14=0,0,IF(BM$12="%",ROUND(BR14*100/$BL14,2),ROUND(BR14*1000/$BL14,2)))</f>
        <v>0</v>
      </c>
      <c r="BN14" s="68">
        <f t="shared" si="10"/>
        <v>0</v>
      </c>
      <c r="BO14" s="68">
        <f t="shared" si="10"/>
        <v>0</v>
      </c>
      <c r="BP14" s="68">
        <f t="shared" si="10"/>
        <v>0</v>
      </c>
      <c r="BQ14" s="68">
        <f t="shared" si="10"/>
        <v>0</v>
      </c>
      <c r="BR14" s="59">
        <f t="shared" ref="BR14:BR75" si="24">ROUND(BG14*$D$8,0)</f>
        <v>0</v>
      </c>
      <c r="BS14" s="59">
        <f t="shared" si="11"/>
        <v>0</v>
      </c>
      <c r="BT14" s="59">
        <f t="shared" si="11"/>
        <v>0</v>
      </c>
      <c r="BU14" s="59">
        <f t="shared" si="11"/>
        <v>0</v>
      </c>
      <c r="BV14" s="59">
        <f t="shared" si="11"/>
        <v>0</v>
      </c>
    </row>
    <row r="15" spans="1:74" x14ac:dyDescent="0.4">
      <c r="A15" s="75"/>
      <c r="B15" s="45" t="s">
        <v>1</v>
      </c>
      <c r="C15" s="2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2">
        <f t="shared" si="1"/>
        <v>0</v>
      </c>
      <c r="J15" s="2">
        <f t="shared" si="12"/>
        <v>0</v>
      </c>
      <c r="K15" s="2">
        <f t="shared" si="13"/>
        <v>0</v>
      </c>
      <c r="L15" s="2">
        <f t="shared" si="14"/>
        <v>0</v>
      </c>
      <c r="M15" s="4">
        <f t="shared" si="15"/>
        <v>0</v>
      </c>
      <c r="N15" s="5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2">
        <f t="shared" si="16"/>
        <v>0</v>
      </c>
      <c r="U15" s="2">
        <f t="shared" si="17"/>
        <v>0</v>
      </c>
      <c r="V15" s="2">
        <f t="shared" si="18"/>
        <v>0</v>
      </c>
      <c r="W15" s="2">
        <f t="shared" si="19"/>
        <v>0</v>
      </c>
      <c r="X15" s="4">
        <f t="shared" si="20"/>
        <v>0</v>
      </c>
      <c r="BA15" s="68">
        <f>(C15-N15)*$C$7</f>
        <v>0</v>
      </c>
      <c r="BB15" s="59">
        <f t="shared" si="4"/>
        <v>0</v>
      </c>
      <c r="BC15" s="59">
        <f t="shared" si="5"/>
        <v>0</v>
      </c>
      <c r="BD15" s="59">
        <f t="shared" si="6"/>
        <v>0</v>
      </c>
      <c r="BE15" s="59">
        <f t="shared" si="7"/>
        <v>0</v>
      </c>
      <c r="BF15" s="59">
        <f t="shared" si="8"/>
        <v>0</v>
      </c>
      <c r="BG15" s="68">
        <f>ROUND((I15-T15)*$C$7,0)</f>
        <v>0</v>
      </c>
      <c r="BH15" s="68">
        <f>ROUND((J15-U15)*$C$7,0)</f>
        <v>0</v>
      </c>
      <c r="BI15" s="68">
        <f t="shared" ref="BI15:BK15" si="25">ROUND((K15-V15)*$C$7,0)</f>
        <v>0</v>
      </c>
      <c r="BJ15" s="68">
        <f t="shared" si="25"/>
        <v>0</v>
      </c>
      <c r="BK15" s="68">
        <f t="shared" si="25"/>
        <v>0</v>
      </c>
      <c r="BL15" s="68">
        <f t="shared" si="22"/>
        <v>0</v>
      </c>
      <c r="BM15" s="68">
        <f t="shared" si="23"/>
        <v>0</v>
      </c>
      <c r="BN15" s="68">
        <f t="shared" si="10"/>
        <v>0</v>
      </c>
      <c r="BO15" s="68">
        <f t="shared" si="10"/>
        <v>0</v>
      </c>
      <c r="BP15" s="68">
        <f t="shared" si="10"/>
        <v>0</v>
      </c>
      <c r="BQ15" s="68">
        <f t="shared" si="10"/>
        <v>0</v>
      </c>
      <c r="BR15" s="59">
        <f t="shared" si="24"/>
        <v>0</v>
      </c>
      <c r="BS15" s="59">
        <f t="shared" si="11"/>
        <v>0</v>
      </c>
      <c r="BT15" s="59">
        <f t="shared" si="11"/>
        <v>0</v>
      </c>
      <c r="BU15" s="59">
        <f t="shared" si="11"/>
        <v>0</v>
      </c>
      <c r="BV15" s="59">
        <f t="shared" si="11"/>
        <v>0</v>
      </c>
    </row>
    <row r="16" spans="1:74" x14ac:dyDescent="0.4">
      <c r="A16" s="76"/>
      <c r="B16" s="46" t="s">
        <v>2</v>
      </c>
      <c r="C16" s="6">
        <f t="shared" ref="C16" si="26">ROUND(SUM(C13:C15),0)</f>
        <v>0</v>
      </c>
      <c r="D16" s="7">
        <f t="shared" ref="D16" si="27">IF($C16=0,0,ROUND(($C13*D13+$C14*D14+$C15*D15)/$C16,2))</f>
        <v>0</v>
      </c>
      <c r="E16" s="7">
        <f t="shared" ref="E16" si="28">IF($C16=0,0,ROUND(($C13*E13+$C14*E14+$C15*E15)/$C16,2))</f>
        <v>0</v>
      </c>
      <c r="F16" s="7">
        <f t="shared" ref="F16" si="29">IF($C16=0,0,ROUND(($C13*F13+$C14*F14+$C15*F15)/$C16,2))</f>
        <v>0</v>
      </c>
      <c r="G16" s="7">
        <f t="shared" ref="G16" si="30">IF($C16=0,0,ROUND(($C13*G13+$C14*G14+$C15*G15)/$C16,2))</f>
        <v>0</v>
      </c>
      <c r="H16" s="7">
        <f t="shared" ref="H16" si="31">IF($C16=0,0,ROUND(($C13*H13+$C14*H14+$C15*H15)/$C16,2))</f>
        <v>0</v>
      </c>
      <c r="I16" s="6">
        <f t="shared" ref="I16" si="32">ROUND(SUM(I13:I15),0)</f>
        <v>0</v>
      </c>
      <c r="J16" s="6">
        <f t="shared" ref="J16:M16" si="33">ROUND(SUM(J13:J15),0)</f>
        <v>0</v>
      </c>
      <c r="K16" s="6">
        <f t="shared" si="33"/>
        <v>0</v>
      </c>
      <c r="L16" s="6">
        <f t="shared" si="33"/>
        <v>0</v>
      </c>
      <c r="M16" s="8">
        <f t="shared" si="33"/>
        <v>0</v>
      </c>
      <c r="N16" s="9">
        <f t="shared" ref="N16" si="34">ROUND(SUM(N13:N15),0)</f>
        <v>0</v>
      </c>
      <c r="O16" s="7">
        <f>IF($N16=0,0,ROUND(($N13*O13+$N14*O14+$N15*O15)/$N16,2))</f>
        <v>0</v>
      </c>
      <c r="P16" s="7">
        <f t="shared" ref="P16:S16" si="35">IF($N16=0,0,ROUND(($N13*P13+$N14*P14+$N15*P15)/$N16,2))</f>
        <v>0</v>
      </c>
      <c r="Q16" s="7">
        <f t="shared" si="35"/>
        <v>0</v>
      </c>
      <c r="R16" s="7">
        <f t="shared" si="35"/>
        <v>0</v>
      </c>
      <c r="S16" s="7">
        <f t="shared" si="35"/>
        <v>0</v>
      </c>
      <c r="T16" s="6">
        <f t="shared" ref="T16" si="36">ROUND(SUM(T13:T15),0)</f>
        <v>0</v>
      </c>
      <c r="U16" s="6">
        <f t="shared" ref="U16:X16" si="37">ROUND(SUM(U13:U15),0)</f>
        <v>0</v>
      </c>
      <c r="V16" s="6">
        <f t="shared" si="37"/>
        <v>0</v>
      </c>
      <c r="W16" s="6">
        <f t="shared" si="37"/>
        <v>0</v>
      </c>
      <c r="X16" s="8">
        <f t="shared" si="37"/>
        <v>0</v>
      </c>
      <c r="BA16" s="68">
        <f>SUM(BA13:BA15)</f>
        <v>0</v>
      </c>
      <c r="BB16" s="59">
        <f t="shared" si="4"/>
        <v>0</v>
      </c>
      <c r="BC16" s="59">
        <f t="shared" si="5"/>
        <v>0</v>
      </c>
      <c r="BD16" s="59">
        <f t="shared" si="6"/>
        <v>0</v>
      </c>
      <c r="BE16" s="59">
        <f t="shared" si="7"/>
        <v>0</v>
      </c>
      <c r="BF16" s="59">
        <f t="shared" si="8"/>
        <v>0</v>
      </c>
      <c r="BG16" s="69">
        <f t="shared" ref="BG16" si="38">ROUND(SUM(BG13:BG15),0)</f>
        <v>0</v>
      </c>
      <c r="BH16" s="69">
        <f t="shared" ref="BH16:BK16" si="39">ROUND(SUM(BH13:BH15),0)</f>
        <v>0</v>
      </c>
      <c r="BI16" s="69">
        <f t="shared" si="39"/>
        <v>0</v>
      </c>
      <c r="BJ16" s="69">
        <f t="shared" si="39"/>
        <v>0</v>
      </c>
      <c r="BK16" s="69">
        <f t="shared" si="39"/>
        <v>0</v>
      </c>
      <c r="BL16" s="69">
        <f>SUM(BL13:BL15)</f>
        <v>0</v>
      </c>
      <c r="BM16" s="68">
        <f t="shared" si="23"/>
        <v>0</v>
      </c>
      <c r="BN16" s="68">
        <f t="shared" si="10"/>
        <v>0</v>
      </c>
      <c r="BO16" s="68">
        <f t="shared" si="10"/>
        <v>0</v>
      </c>
      <c r="BP16" s="68">
        <f t="shared" si="10"/>
        <v>0</v>
      </c>
      <c r="BQ16" s="68">
        <f t="shared" si="10"/>
        <v>0</v>
      </c>
      <c r="BR16" s="59">
        <f>SUM(BR13:BR15)</f>
        <v>0</v>
      </c>
      <c r="BS16" s="59">
        <f t="shared" ref="BS16:BV16" si="40">SUM(BS13:BS15)</f>
        <v>0</v>
      </c>
      <c r="BT16" s="59">
        <f t="shared" si="40"/>
        <v>0</v>
      </c>
      <c r="BU16" s="59">
        <f t="shared" si="40"/>
        <v>0</v>
      </c>
      <c r="BV16" s="59">
        <f t="shared" si="40"/>
        <v>0</v>
      </c>
    </row>
    <row r="17" spans="1:74" x14ac:dyDescent="0.4">
      <c r="A17" s="77">
        <v>2</v>
      </c>
      <c r="B17" s="47" t="s">
        <v>8</v>
      </c>
      <c r="C17" s="10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0">
        <f t="shared" ref="I17:I19" si="41">IF(I$12="t",ROUND($C17*D17/100,0),ROUND($C17*D17/1000,0))</f>
        <v>0</v>
      </c>
      <c r="J17" s="10">
        <f t="shared" ref="J17:J19" si="42">IF(J$12="t",ROUND($C17*E17/100,0),ROUND($C17*E17/1000,0))</f>
        <v>0</v>
      </c>
      <c r="K17" s="10">
        <f t="shared" ref="K17:K19" si="43">IF(K$12="t",ROUND($C17*F17/100,0),ROUND($C17*F17/1000,0))</f>
        <v>0</v>
      </c>
      <c r="L17" s="10">
        <f t="shared" ref="L17:L19" si="44">IF(L$12="t",ROUND($C17*G17/100,0),ROUND($C17*G17/1000,0))</f>
        <v>0</v>
      </c>
      <c r="M17" s="12">
        <f t="shared" ref="M17:M19" si="45">IF(M$12="t",ROUND($C17*H17/100,0),ROUND($C17*H17/1000,0))</f>
        <v>0</v>
      </c>
      <c r="N17" s="1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2">
        <f>IF(T$12="t",ROUND($N17*O17/100,0),ROUND($N17*O17/1000,0))</f>
        <v>0</v>
      </c>
      <c r="U17" s="2">
        <f t="shared" ref="U17:U19" si="46">IF(U$12="t",ROUND($N17*P17/100,0),ROUND($N17*P17/1000,0))</f>
        <v>0</v>
      </c>
      <c r="V17" s="2">
        <f t="shared" ref="V17:V19" si="47">IF(V$12="t",ROUND($N17*Q17/100,0),ROUND($N17*Q17/1000,0))</f>
        <v>0</v>
      </c>
      <c r="W17" s="2">
        <f t="shared" ref="W17:W19" si="48">IF(W$12="t",ROUND($N17*R17/100,0),ROUND($N17*R17/1000,0))</f>
        <v>0</v>
      </c>
      <c r="X17" s="4">
        <f t="shared" ref="X17:X19" si="49">IF(X$12="t",ROUND($N17*S17/100,0),ROUND($N17*S17/1000,0))</f>
        <v>0</v>
      </c>
      <c r="BA17" s="68">
        <f t="shared" ref="BA17" si="50">C17-N17</f>
        <v>0</v>
      </c>
      <c r="BB17" s="59">
        <f t="shared" si="4"/>
        <v>0</v>
      </c>
      <c r="BC17" s="59">
        <f t="shared" si="5"/>
        <v>0</v>
      </c>
      <c r="BD17" s="59">
        <f t="shared" si="6"/>
        <v>0</v>
      </c>
      <c r="BE17" s="59">
        <f t="shared" si="7"/>
        <v>0</v>
      </c>
      <c r="BF17" s="59">
        <f t="shared" si="8"/>
        <v>0</v>
      </c>
      <c r="BG17" s="68">
        <f t="shared" ref="BG17:BG18" si="51">I17-T17</f>
        <v>0</v>
      </c>
      <c r="BH17" s="68">
        <f t="shared" ref="BH17:BH18" si="52">J17-U17</f>
        <v>0</v>
      </c>
      <c r="BI17" s="68">
        <f t="shared" ref="BI17:BI18" si="53">K17-V17</f>
        <v>0</v>
      </c>
      <c r="BJ17" s="68">
        <f t="shared" ref="BJ17:BJ18" si="54">L17-W17</f>
        <v>0</v>
      </c>
      <c r="BK17" s="68">
        <f t="shared" ref="BK17:BK18" si="55">M17-X17</f>
        <v>0</v>
      </c>
      <c r="BL17" s="68">
        <f t="shared" ref="BL17:BL79" si="56">ROUND(BA17*$D$8/$D$9,0)</f>
        <v>0</v>
      </c>
      <c r="BM17" s="68">
        <f t="shared" ref="BM17:BM80" si="57">IF($BL17=0,0,IF(BM$12="%",ROUND(BR17*100/$BL17,2),ROUND(BR17*1000/$BL17,2)))</f>
        <v>0</v>
      </c>
      <c r="BN17" s="68">
        <f t="shared" ref="BN17:BN80" si="58">IF($BL17=0,0,IF(BN$12="%",ROUND(BS17*100/$BL17,2),ROUND(BS17*1000/$BL17,2)))</f>
        <v>0</v>
      </c>
      <c r="BO17" s="68">
        <f t="shared" ref="BO17:BO80" si="59">IF($BL17=0,0,IF(BO$12="%",ROUND(BT17*100/$BL17,2),ROUND(BT17*1000/$BL17,2)))</f>
        <v>0</v>
      </c>
      <c r="BP17" s="68">
        <f t="shared" ref="BP17:BP80" si="60">IF($BL17=0,0,IF(BP$12="%",ROUND(BU17*100/$BL17,2),ROUND(BU17*1000/$BL17,2)))</f>
        <v>0</v>
      </c>
      <c r="BQ17" s="68">
        <f t="shared" ref="BQ17:BQ80" si="61">IF($BL17=0,0,IF(BQ$12="%",ROUND(BV17*100/$BL17,2),ROUND(BV17*1000/$BL17,2)))</f>
        <v>0</v>
      </c>
      <c r="BR17" s="59">
        <f t="shared" ref="BR17" si="62">ROUND(BG17*$D$8,0)</f>
        <v>0</v>
      </c>
      <c r="BS17" s="59">
        <f t="shared" ref="BS17:BS19" si="63">ROUND(BH17*$D$8,0)</f>
        <v>0</v>
      </c>
      <c r="BT17" s="59">
        <f t="shared" ref="BT17:BT19" si="64">ROUND(BI17*$D$8,0)</f>
        <v>0</v>
      </c>
      <c r="BU17" s="59">
        <f t="shared" ref="BU17:BU19" si="65">ROUND(BJ17*$D$8,0)</f>
        <v>0</v>
      </c>
      <c r="BV17" s="59">
        <f t="shared" ref="BV17:BV19" si="66">ROUND(BK17*$D$8,0)</f>
        <v>0</v>
      </c>
    </row>
    <row r="18" spans="1:74" x14ac:dyDescent="0.4">
      <c r="A18" s="75"/>
      <c r="B18" s="45" t="s">
        <v>0</v>
      </c>
      <c r="C18" s="2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2">
        <f t="shared" si="41"/>
        <v>0</v>
      </c>
      <c r="J18" s="2">
        <f t="shared" si="42"/>
        <v>0</v>
      </c>
      <c r="K18" s="2">
        <f t="shared" si="43"/>
        <v>0</v>
      </c>
      <c r="L18" s="2">
        <f t="shared" si="44"/>
        <v>0</v>
      </c>
      <c r="M18" s="4">
        <f t="shared" si="45"/>
        <v>0</v>
      </c>
      <c r="N18" s="5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2">
        <f t="shared" ref="T18:T19" si="67">IF(T$12="t",ROUND($N18*O18/100,0),ROUND($N18*O18/1000,0))</f>
        <v>0</v>
      </c>
      <c r="U18" s="2">
        <f t="shared" si="46"/>
        <v>0</v>
      </c>
      <c r="V18" s="2">
        <f t="shared" si="47"/>
        <v>0</v>
      </c>
      <c r="W18" s="2">
        <f t="shared" si="48"/>
        <v>0</v>
      </c>
      <c r="X18" s="4">
        <f t="shared" si="49"/>
        <v>0</v>
      </c>
      <c r="BA18" s="68">
        <f t="shared" si="21"/>
        <v>0</v>
      </c>
      <c r="BB18" s="59">
        <f t="shared" si="4"/>
        <v>0</v>
      </c>
      <c r="BC18" s="59">
        <f t="shared" si="5"/>
        <v>0</v>
      </c>
      <c r="BD18" s="59">
        <f t="shared" si="6"/>
        <v>0</v>
      </c>
      <c r="BE18" s="59">
        <f t="shared" si="7"/>
        <v>0</v>
      </c>
      <c r="BF18" s="59">
        <f t="shared" si="8"/>
        <v>0</v>
      </c>
      <c r="BG18" s="68">
        <f t="shared" si="51"/>
        <v>0</v>
      </c>
      <c r="BH18" s="68">
        <f t="shared" si="52"/>
        <v>0</v>
      </c>
      <c r="BI18" s="68">
        <f t="shared" si="53"/>
        <v>0</v>
      </c>
      <c r="BJ18" s="68">
        <f t="shared" si="54"/>
        <v>0</v>
      </c>
      <c r="BK18" s="68">
        <f t="shared" si="55"/>
        <v>0</v>
      </c>
      <c r="BL18" s="68">
        <f t="shared" si="56"/>
        <v>0</v>
      </c>
      <c r="BM18" s="68">
        <f t="shared" si="57"/>
        <v>0</v>
      </c>
      <c r="BN18" s="68">
        <f t="shared" si="58"/>
        <v>0</v>
      </c>
      <c r="BO18" s="68">
        <f t="shared" si="59"/>
        <v>0</v>
      </c>
      <c r="BP18" s="68">
        <f t="shared" si="60"/>
        <v>0</v>
      </c>
      <c r="BQ18" s="68">
        <f t="shared" si="61"/>
        <v>0</v>
      </c>
      <c r="BR18" s="59">
        <f t="shared" si="24"/>
        <v>0</v>
      </c>
      <c r="BS18" s="59">
        <f t="shared" si="63"/>
        <v>0</v>
      </c>
      <c r="BT18" s="59">
        <f t="shared" si="64"/>
        <v>0</v>
      </c>
      <c r="BU18" s="59">
        <f t="shared" si="65"/>
        <v>0</v>
      </c>
      <c r="BV18" s="59">
        <f t="shared" si="66"/>
        <v>0</v>
      </c>
    </row>
    <row r="19" spans="1:74" x14ac:dyDescent="0.4">
      <c r="A19" s="75"/>
      <c r="B19" s="45" t="s">
        <v>1</v>
      </c>
      <c r="C19" s="2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2">
        <f t="shared" si="41"/>
        <v>0</v>
      </c>
      <c r="J19" s="2">
        <f t="shared" si="42"/>
        <v>0</v>
      </c>
      <c r="K19" s="2">
        <f t="shared" si="43"/>
        <v>0</v>
      </c>
      <c r="L19" s="2">
        <f t="shared" si="44"/>
        <v>0</v>
      </c>
      <c r="M19" s="4">
        <f t="shared" si="45"/>
        <v>0</v>
      </c>
      <c r="N19" s="5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2">
        <f t="shared" si="67"/>
        <v>0</v>
      </c>
      <c r="U19" s="2">
        <f t="shared" si="46"/>
        <v>0</v>
      </c>
      <c r="V19" s="2">
        <f t="shared" si="47"/>
        <v>0</v>
      </c>
      <c r="W19" s="2">
        <f t="shared" si="48"/>
        <v>0</v>
      </c>
      <c r="X19" s="4">
        <f t="shared" si="49"/>
        <v>0</v>
      </c>
      <c r="BA19" s="68">
        <f t="shared" ref="BA19" si="68">(C19-N19)*$C$7</f>
        <v>0</v>
      </c>
      <c r="BB19" s="59">
        <f t="shared" si="4"/>
        <v>0</v>
      </c>
      <c r="BC19" s="59">
        <f t="shared" si="5"/>
        <v>0</v>
      </c>
      <c r="BD19" s="59">
        <f t="shared" si="6"/>
        <v>0</v>
      </c>
      <c r="BE19" s="59">
        <f t="shared" si="7"/>
        <v>0</v>
      </c>
      <c r="BF19" s="59">
        <f t="shared" si="8"/>
        <v>0</v>
      </c>
      <c r="BG19" s="68">
        <f t="shared" ref="BG19" si="69">ROUND((I19-T19)*$C$7,0)</f>
        <v>0</v>
      </c>
      <c r="BH19" s="68">
        <f t="shared" ref="BH19" si="70">ROUND((J19-U19)*$C$7,0)</f>
        <v>0</v>
      </c>
      <c r="BI19" s="68">
        <f t="shared" ref="BI19" si="71">ROUND((K19-V19)*$C$7,0)</f>
        <v>0</v>
      </c>
      <c r="BJ19" s="68">
        <f t="shared" ref="BJ19" si="72">ROUND((L19-W19)*$C$7,0)</f>
        <v>0</v>
      </c>
      <c r="BK19" s="68">
        <f t="shared" ref="BK19" si="73">ROUND((M19-X19)*$C$7,0)</f>
        <v>0</v>
      </c>
      <c r="BL19" s="68">
        <f t="shared" si="56"/>
        <v>0</v>
      </c>
      <c r="BM19" s="68">
        <f t="shared" si="57"/>
        <v>0</v>
      </c>
      <c r="BN19" s="68">
        <f t="shared" si="58"/>
        <v>0</v>
      </c>
      <c r="BO19" s="68">
        <f t="shared" si="59"/>
        <v>0</v>
      </c>
      <c r="BP19" s="68">
        <f t="shared" si="60"/>
        <v>0</v>
      </c>
      <c r="BQ19" s="68">
        <f t="shared" si="61"/>
        <v>0</v>
      </c>
      <c r="BR19" s="59">
        <f t="shared" si="24"/>
        <v>0</v>
      </c>
      <c r="BS19" s="59">
        <f t="shared" si="63"/>
        <v>0</v>
      </c>
      <c r="BT19" s="59">
        <f t="shared" si="64"/>
        <v>0</v>
      </c>
      <c r="BU19" s="59">
        <f t="shared" si="65"/>
        <v>0</v>
      </c>
      <c r="BV19" s="59">
        <f t="shared" si="66"/>
        <v>0</v>
      </c>
    </row>
    <row r="20" spans="1:74" x14ac:dyDescent="0.4">
      <c r="A20" s="78"/>
      <c r="B20" s="46" t="s">
        <v>2</v>
      </c>
      <c r="C20" s="6">
        <f t="shared" ref="C20" si="74">ROUND(SUM(C17:C19),0)</f>
        <v>0</v>
      </c>
      <c r="D20" s="7">
        <f t="shared" ref="D20" si="75">IF($C20=0,0,ROUND(($C17*D17+$C18*D18+$C19*D19)/$C20,2))</f>
        <v>0</v>
      </c>
      <c r="E20" s="7">
        <f t="shared" ref="E20" si="76">IF($C20=0,0,ROUND(($C17*E17+$C18*E18+$C19*E19)/$C20,2))</f>
        <v>0</v>
      </c>
      <c r="F20" s="7">
        <f t="shared" ref="F20" si="77">IF($C20=0,0,ROUND(($C17*F17+$C18*F18+$C19*F19)/$C20,2))</f>
        <v>0</v>
      </c>
      <c r="G20" s="7">
        <f t="shared" ref="G20" si="78">IF($C20=0,0,ROUND(($C17*G17+$C18*G18+$C19*G19)/$C20,2))</f>
        <v>0</v>
      </c>
      <c r="H20" s="7">
        <f t="shared" ref="H20" si="79">IF($C20=0,0,ROUND(($C17*H17+$C18*H18+$C19*H19)/$C20,2))</f>
        <v>0</v>
      </c>
      <c r="I20" s="6">
        <f t="shared" ref="I20" si="80">ROUND(SUM(I17:I19),0)</f>
        <v>0</v>
      </c>
      <c r="J20" s="6">
        <f t="shared" ref="J20" si="81">ROUND(SUM(J17:J19),0)</f>
        <v>0</v>
      </c>
      <c r="K20" s="6">
        <f t="shared" ref="K20" si="82">ROUND(SUM(K17:K19),0)</f>
        <v>0</v>
      </c>
      <c r="L20" s="6">
        <f t="shared" ref="L20" si="83">ROUND(SUM(L17:L19),0)</f>
        <v>0</v>
      </c>
      <c r="M20" s="8">
        <f t="shared" ref="M20" si="84">ROUND(SUM(M17:M19),0)</f>
        <v>0</v>
      </c>
      <c r="N20" s="9">
        <f t="shared" ref="N20" si="85">ROUND(SUM(N17:N19),0)</f>
        <v>0</v>
      </c>
      <c r="O20" s="7">
        <f>IF($N20=0,0,ROUND(($N17*O17+$N18*O18+$N19*O19)/$N20,2))</f>
        <v>0</v>
      </c>
      <c r="P20" s="7">
        <f t="shared" ref="P20" si="86">IF($N20=0,0,ROUND(($N17*P17+$N18*P18+$N19*P19)/$N20,2))</f>
        <v>0</v>
      </c>
      <c r="Q20" s="7">
        <f t="shared" ref="Q20" si="87">IF($N20=0,0,ROUND(($N17*Q17+$N18*Q18+$N19*Q19)/$N20,2))</f>
        <v>0</v>
      </c>
      <c r="R20" s="7">
        <f t="shared" ref="R20" si="88">IF($N20=0,0,ROUND(($N17*R17+$N18*R18+$N19*R19)/$N20,2))</f>
        <v>0</v>
      </c>
      <c r="S20" s="7">
        <f t="shared" ref="S20" si="89">IF($N20=0,0,ROUND(($N17*S17+$N18*S18+$N19*S19)/$N20,2))</f>
        <v>0</v>
      </c>
      <c r="T20" s="6">
        <f t="shared" ref="T20" si="90">ROUND(SUM(T17:T19),0)</f>
        <v>0</v>
      </c>
      <c r="U20" s="6">
        <f t="shared" ref="U20:X20" si="91">ROUND(SUM(U17:U19),0)</f>
        <v>0</v>
      </c>
      <c r="V20" s="6">
        <f t="shared" si="91"/>
        <v>0</v>
      </c>
      <c r="W20" s="6">
        <f t="shared" si="91"/>
        <v>0</v>
      </c>
      <c r="X20" s="8">
        <f t="shared" si="91"/>
        <v>0</v>
      </c>
      <c r="BA20" s="68">
        <f t="shared" ref="BA20" si="92">SUM(BA17:BA19)</f>
        <v>0</v>
      </c>
      <c r="BB20" s="59">
        <f t="shared" si="4"/>
        <v>0</v>
      </c>
      <c r="BC20" s="59">
        <f t="shared" si="5"/>
        <v>0</v>
      </c>
      <c r="BD20" s="59">
        <f t="shared" si="6"/>
        <v>0</v>
      </c>
      <c r="BE20" s="59">
        <f t="shared" si="7"/>
        <v>0</v>
      </c>
      <c r="BF20" s="59">
        <f t="shared" si="8"/>
        <v>0</v>
      </c>
      <c r="BG20" s="69">
        <f t="shared" ref="BG20:BK32" si="93">ROUND(SUM(BG17:BG19),0)</f>
        <v>0</v>
      </c>
      <c r="BH20" s="69">
        <f t="shared" si="93"/>
        <v>0</v>
      </c>
      <c r="BI20" s="69">
        <f t="shared" si="93"/>
        <v>0</v>
      </c>
      <c r="BJ20" s="69">
        <f t="shared" si="93"/>
        <v>0</v>
      </c>
      <c r="BK20" s="69">
        <f t="shared" si="93"/>
        <v>0</v>
      </c>
      <c r="BL20" s="69">
        <f t="shared" ref="BL20" si="94">SUM(BL17:BL19)</f>
        <v>0</v>
      </c>
      <c r="BM20" s="68">
        <f t="shared" si="57"/>
        <v>0</v>
      </c>
      <c r="BN20" s="68">
        <f t="shared" si="58"/>
        <v>0</v>
      </c>
      <c r="BO20" s="68">
        <f t="shared" si="59"/>
        <v>0</v>
      </c>
      <c r="BP20" s="68">
        <f t="shared" si="60"/>
        <v>0</v>
      </c>
      <c r="BQ20" s="68">
        <f t="shared" si="61"/>
        <v>0</v>
      </c>
      <c r="BR20" s="59">
        <f t="shared" ref="BR20" si="95">SUM(BR17:BR19)</f>
        <v>0</v>
      </c>
      <c r="BS20" s="59">
        <f t="shared" ref="BS20" si="96">SUM(BS17:BS19)</f>
        <v>0</v>
      </c>
      <c r="BT20" s="59">
        <f t="shared" ref="BT20" si="97">SUM(BT17:BT19)</f>
        <v>0</v>
      </c>
      <c r="BU20" s="59">
        <f t="shared" ref="BU20" si="98">SUM(BU17:BU19)</f>
        <v>0</v>
      </c>
      <c r="BV20" s="59">
        <f t="shared" ref="BV20" si="99">SUM(BV17:BV19)</f>
        <v>0</v>
      </c>
    </row>
    <row r="21" spans="1:74" x14ac:dyDescent="0.4">
      <c r="A21" s="74">
        <v>3</v>
      </c>
      <c r="B21" s="47" t="s">
        <v>8</v>
      </c>
      <c r="C21" s="10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0">
        <f t="shared" ref="I21:I23" si="100">IF(I$12="t",ROUND($C21*D21/100,0),ROUND($C21*D21/1000,0))</f>
        <v>0</v>
      </c>
      <c r="J21" s="10">
        <f t="shared" ref="J21:J23" si="101">IF(J$12="t",ROUND($C21*E21/100,0),ROUND($C21*E21/1000,0))</f>
        <v>0</v>
      </c>
      <c r="K21" s="10">
        <f t="shared" ref="K21:K23" si="102">IF(K$12="t",ROUND($C21*F21/100,0),ROUND($C21*F21/1000,0))</f>
        <v>0</v>
      </c>
      <c r="L21" s="10">
        <f t="shared" ref="L21:L23" si="103">IF(L$12="t",ROUND($C21*G21/100,0),ROUND($C21*G21/1000,0))</f>
        <v>0</v>
      </c>
      <c r="M21" s="12">
        <f t="shared" ref="M21:M23" si="104">IF(M$12="t",ROUND($C21*H21/100,0),ROUND($C21*H21/1000,0))</f>
        <v>0</v>
      </c>
      <c r="N21" s="1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2">
        <f t="shared" ref="T21:T23" si="105">IF(T$12="t",ROUND($N21*O21/100,0),ROUND($N21*O21/1000,0))</f>
        <v>0</v>
      </c>
      <c r="U21" s="2">
        <f t="shared" ref="U21:U23" si="106">IF(U$12="t",ROUND($N21*P21/100,0),ROUND($N21*P21/1000,0))</f>
        <v>0</v>
      </c>
      <c r="V21" s="2">
        <f t="shared" ref="V21:V23" si="107">IF(V$12="t",ROUND($N21*Q21/100,0),ROUND($N21*Q21/1000,0))</f>
        <v>0</v>
      </c>
      <c r="W21" s="2">
        <f t="shared" ref="W21:W23" si="108">IF(W$12="t",ROUND($N21*R21/100,0),ROUND($N21*R21/1000,0))</f>
        <v>0</v>
      </c>
      <c r="X21" s="4">
        <f t="shared" ref="X21:X23" si="109">IF(X$12="t",ROUND($N21*S21/100,0),ROUND($N21*S21/1000,0))</f>
        <v>0</v>
      </c>
      <c r="BA21" s="68">
        <f t="shared" ref="BA21" si="110">C21-N21</f>
        <v>0</v>
      </c>
      <c r="BB21" s="59">
        <f t="shared" si="4"/>
        <v>0</v>
      </c>
      <c r="BC21" s="59">
        <f t="shared" si="5"/>
        <v>0</v>
      </c>
      <c r="BD21" s="59">
        <f t="shared" si="6"/>
        <v>0</v>
      </c>
      <c r="BE21" s="59">
        <f t="shared" si="7"/>
        <v>0</v>
      </c>
      <c r="BF21" s="59">
        <f t="shared" si="8"/>
        <v>0</v>
      </c>
      <c r="BG21" s="68">
        <f t="shared" ref="BG21:BG22" si="111">I21-T21</f>
        <v>0</v>
      </c>
      <c r="BH21" s="68">
        <f t="shared" ref="BH21:BH22" si="112">J21-U21</f>
        <v>0</v>
      </c>
      <c r="BI21" s="68">
        <f t="shared" ref="BI21:BI22" si="113">K21-V21</f>
        <v>0</v>
      </c>
      <c r="BJ21" s="68">
        <f t="shared" ref="BJ21:BJ22" si="114">L21-W21</f>
        <v>0</v>
      </c>
      <c r="BK21" s="68">
        <f t="shared" ref="BK21:BK22" si="115">M21-X21</f>
        <v>0</v>
      </c>
      <c r="BL21" s="68">
        <f t="shared" ref="BL21" si="116">ROUND(BA21*$D$8/$D$9,0)</f>
        <v>0</v>
      </c>
      <c r="BM21" s="68">
        <f t="shared" si="57"/>
        <v>0</v>
      </c>
      <c r="BN21" s="68">
        <f t="shared" si="58"/>
        <v>0</v>
      </c>
      <c r="BO21" s="68">
        <f t="shared" si="59"/>
        <v>0</v>
      </c>
      <c r="BP21" s="68">
        <f t="shared" si="60"/>
        <v>0</v>
      </c>
      <c r="BQ21" s="68">
        <f t="shared" si="61"/>
        <v>0</v>
      </c>
      <c r="BR21" s="59">
        <f t="shared" ref="BR21" si="117">ROUND(BG21*$D$8,0)</f>
        <v>0</v>
      </c>
      <c r="BS21" s="59">
        <f t="shared" ref="BS21:BS23" si="118">ROUND(BH21*$D$8,0)</f>
        <v>0</v>
      </c>
      <c r="BT21" s="59">
        <f t="shared" ref="BT21:BT23" si="119">ROUND(BI21*$D$8,0)</f>
        <v>0</v>
      </c>
      <c r="BU21" s="59">
        <f t="shared" ref="BU21:BU23" si="120">ROUND(BJ21*$D$8,0)</f>
        <v>0</v>
      </c>
      <c r="BV21" s="59">
        <f t="shared" ref="BV21:BV23" si="121">ROUND(BK21*$D$8,0)</f>
        <v>0</v>
      </c>
    </row>
    <row r="22" spans="1:74" x14ac:dyDescent="0.4">
      <c r="A22" s="75"/>
      <c r="B22" s="45" t="s">
        <v>0</v>
      </c>
      <c r="C22" s="2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2">
        <f t="shared" si="100"/>
        <v>0</v>
      </c>
      <c r="J22" s="2">
        <f t="shared" si="101"/>
        <v>0</v>
      </c>
      <c r="K22" s="2">
        <f t="shared" si="102"/>
        <v>0</v>
      </c>
      <c r="L22" s="2">
        <f t="shared" si="103"/>
        <v>0</v>
      </c>
      <c r="M22" s="4">
        <f t="shared" si="104"/>
        <v>0</v>
      </c>
      <c r="N22" s="5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2">
        <f t="shared" si="105"/>
        <v>0</v>
      </c>
      <c r="U22" s="2">
        <f t="shared" si="106"/>
        <v>0</v>
      </c>
      <c r="V22" s="2">
        <f t="shared" si="107"/>
        <v>0</v>
      </c>
      <c r="W22" s="2">
        <f t="shared" si="108"/>
        <v>0</v>
      </c>
      <c r="X22" s="4">
        <f t="shared" si="109"/>
        <v>0</v>
      </c>
      <c r="BA22" s="68">
        <f t="shared" si="21"/>
        <v>0</v>
      </c>
      <c r="BB22" s="59">
        <f t="shared" si="4"/>
        <v>0</v>
      </c>
      <c r="BC22" s="59">
        <f t="shared" si="5"/>
        <v>0</v>
      </c>
      <c r="BD22" s="59">
        <f t="shared" si="6"/>
        <v>0</v>
      </c>
      <c r="BE22" s="59">
        <f t="shared" si="7"/>
        <v>0</v>
      </c>
      <c r="BF22" s="59">
        <f t="shared" si="8"/>
        <v>0</v>
      </c>
      <c r="BG22" s="68">
        <f t="shared" si="111"/>
        <v>0</v>
      </c>
      <c r="BH22" s="68">
        <f t="shared" si="112"/>
        <v>0</v>
      </c>
      <c r="BI22" s="68">
        <f t="shared" si="113"/>
        <v>0</v>
      </c>
      <c r="BJ22" s="68">
        <f t="shared" si="114"/>
        <v>0</v>
      </c>
      <c r="BK22" s="68">
        <f t="shared" si="115"/>
        <v>0</v>
      </c>
      <c r="BL22" s="68">
        <f t="shared" si="56"/>
        <v>0</v>
      </c>
      <c r="BM22" s="68">
        <f t="shared" si="57"/>
        <v>0</v>
      </c>
      <c r="BN22" s="68">
        <f t="shared" si="58"/>
        <v>0</v>
      </c>
      <c r="BO22" s="68">
        <f t="shared" si="59"/>
        <v>0</v>
      </c>
      <c r="BP22" s="68">
        <f t="shared" si="60"/>
        <v>0</v>
      </c>
      <c r="BQ22" s="68">
        <f t="shared" si="61"/>
        <v>0</v>
      </c>
      <c r="BR22" s="59">
        <f t="shared" si="24"/>
        <v>0</v>
      </c>
      <c r="BS22" s="59">
        <f t="shared" si="118"/>
        <v>0</v>
      </c>
      <c r="BT22" s="59">
        <f t="shared" si="119"/>
        <v>0</v>
      </c>
      <c r="BU22" s="59">
        <f t="shared" si="120"/>
        <v>0</v>
      </c>
      <c r="BV22" s="59">
        <f t="shared" si="121"/>
        <v>0</v>
      </c>
    </row>
    <row r="23" spans="1:74" x14ac:dyDescent="0.4">
      <c r="A23" s="75"/>
      <c r="B23" s="45" t="s">
        <v>1</v>
      </c>
      <c r="C23" s="2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2">
        <f t="shared" si="100"/>
        <v>0</v>
      </c>
      <c r="J23" s="2">
        <f t="shared" si="101"/>
        <v>0</v>
      </c>
      <c r="K23" s="2">
        <f t="shared" si="102"/>
        <v>0</v>
      </c>
      <c r="L23" s="2">
        <f t="shared" si="103"/>
        <v>0</v>
      </c>
      <c r="M23" s="4">
        <f t="shared" si="104"/>
        <v>0</v>
      </c>
      <c r="N23" s="5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2">
        <f t="shared" si="105"/>
        <v>0</v>
      </c>
      <c r="U23" s="2">
        <f t="shared" si="106"/>
        <v>0</v>
      </c>
      <c r="V23" s="2">
        <f t="shared" si="107"/>
        <v>0</v>
      </c>
      <c r="W23" s="2">
        <f t="shared" si="108"/>
        <v>0</v>
      </c>
      <c r="X23" s="4">
        <f t="shared" si="109"/>
        <v>0</v>
      </c>
      <c r="BA23" s="68">
        <f t="shared" ref="BA23" si="122">(C23-N23)*$C$7</f>
        <v>0</v>
      </c>
      <c r="BB23" s="59">
        <f t="shared" si="4"/>
        <v>0</v>
      </c>
      <c r="BC23" s="59">
        <f t="shared" si="5"/>
        <v>0</v>
      </c>
      <c r="BD23" s="59">
        <f t="shared" si="6"/>
        <v>0</v>
      </c>
      <c r="BE23" s="59">
        <f t="shared" si="7"/>
        <v>0</v>
      </c>
      <c r="BF23" s="59">
        <f t="shared" si="8"/>
        <v>0</v>
      </c>
      <c r="BG23" s="68">
        <f t="shared" ref="BG23" si="123">ROUND((I23-T23)*$C$7,0)</f>
        <v>0</v>
      </c>
      <c r="BH23" s="68">
        <f t="shared" ref="BH23" si="124">ROUND((J23-U23)*$C$7,0)</f>
        <v>0</v>
      </c>
      <c r="BI23" s="68">
        <f t="shared" ref="BI23" si="125">ROUND((K23-V23)*$C$7,0)</f>
        <v>0</v>
      </c>
      <c r="BJ23" s="68">
        <f t="shared" ref="BJ23" si="126">ROUND((L23-W23)*$C$7,0)</f>
        <v>0</v>
      </c>
      <c r="BK23" s="68">
        <f t="shared" ref="BK23" si="127">ROUND((M23-X23)*$C$7,0)</f>
        <v>0</v>
      </c>
      <c r="BL23" s="68">
        <f t="shared" si="56"/>
        <v>0</v>
      </c>
      <c r="BM23" s="68">
        <f t="shared" si="57"/>
        <v>0</v>
      </c>
      <c r="BN23" s="68">
        <f t="shared" si="58"/>
        <v>0</v>
      </c>
      <c r="BO23" s="68">
        <f t="shared" si="59"/>
        <v>0</v>
      </c>
      <c r="BP23" s="68">
        <f t="shared" si="60"/>
        <v>0</v>
      </c>
      <c r="BQ23" s="68">
        <f t="shared" si="61"/>
        <v>0</v>
      </c>
      <c r="BR23" s="59">
        <f t="shared" si="24"/>
        <v>0</v>
      </c>
      <c r="BS23" s="59">
        <f t="shared" si="118"/>
        <v>0</v>
      </c>
      <c r="BT23" s="59">
        <f t="shared" si="119"/>
        <v>0</v>
      </c>
      <c r="BU23" s="59">
        <f t="shared" si="120"/>
        <v>0</v>
      </c>
      <c r="BV23" s="59">
        <f t="shared" si="121"/>
        <v>0</v>
      </c>
    </row>
    <row r="24" spans="1:74" x14ac:dyDescent="0.4">
      <c r="A24" s="76"/>
      <c r="B24" s="46" t="s">
        <v>2</v>
      </c>
      <c r="C24" s="6">
        <f>ROUND(SUM(C21:C23),0)</f>
        <v>0</v>
      </c>
      <c r="D24" s="7">
        <f>IF($C24=0,0,ROUND(($C21*D21+$C22*D22+$C23*D23)/$C24,2))</f>
        <v>0</v>
      </c>
      <c r="E24" s="7">
        <f>IF($C24=0,0,ROUND(($C21*E21+$C22*E22+$C23*E23)/$C24,2))</f>
        <v>0</v>
      </c>
      <c r="F24" s="7">
        <f>IF($C24=0,0,ROUND(($C21*F21+$C22*F22+$C23*F23)/$C24,2))</f>
        <v>0</v>
      </c>
      <c r="G24" s="7">
        <f>IF($C24=0,0,ROUND(($C21*G21+$C22*G22+$C23*G23)/$C24,2))</f>
        <v>0</v>
      </c>
      <c r="H24" s="7">
        <f>IF($C24=0,0,ROUND(($C21*H21+$C22*H22+$C23*H23)/$C24,2))</f>
        <v>0</v>
      </c>
      <c r="I24" s="6">
        <f>ROUND(SUM(I21:I23),0)</f>
        <v>0</v>
      </c>
      <c r="J24" s="6">
        <f>ROUND(SUM(J21:J23),0)</f>
        <v>0</v>
      </c>
      <c r="K24" s="6">
        <f>ROUND(SUM(K21:K23),0)</f>
        <v>0</v>
      </c>
      <c r="L24" s="6">
        <f>ROUND(SUM(L21:L23),0)</f>
        <v>0</v>
      </c>
      <c r="M24" s="8">
        <f>ROUND(SUM(M21:M23),0)</f>
        <v>0</v>
      </c>
      <c r="N24" s="9">
        <f>ROUND(SUM(N21:N23),0)</f>
        <v>0</v>
      </c>
      <c r="O24" s="7">
        <f>IF($N24=0,0,ROUND(($N21*O21+$N22*O22+$N23*O23)/$N24,2))</f>
        <v>0</v>
      </c>
      <c r="P24" s="7">
        <f>IF($N24=0,0,ROUND(($N21*P21+$N22*P22+$N23*P23)/$N24,2))</f>
        <v>0</v>
      </c>
      <c r="Q24" s="7">
        <f>IF($N24=0,0,ROUND(($N21*Q21+$N22*Q22+$N23*Q23)/$N24,2))</f>
        <v>0</v>
      </c>
      <c r="R24" s="7">
        <f>IF($N24=0,0,ROUND(($N21*R21+$N22*R22+$N23*R23)/$N24,2))</f>
        <v>0</v>
      </c>
      <c r="S24" s="7">
        <f>IF($N24=0,0,ROUND(($N21*S21+$N22*S22+$N23*S23)/$N24,2))</f>
        <v>0</v>
      </c>
      <c r="T24" s="6">
        <f>ROUND(SUM(T21:T23),0)</f>
        <v>0</v>
      </c>
      <c r="U24" s="6">
        <f>ROUND(SUM(U21:U23),0)</f>
        <v>0</v>
      </c>
      <c r="V24" s="6">
        <f>ROUND(SUM(V21:V23),0)</f>
        <v>0</v>
      </c>
      <c r="W24" s="6">
        <f>ROUND(SUM(W21:W23),0)</f>
        <v>0</v>
      </c>
      <c r="X24" s="8">
        <f>ROUND(SUM(X21:X23),0)</f>
        <v>0</v>
      </c>
      <c r="BA24" s="68">
        <f>SUM(BA21:BA23)</f>
        <v>0</v>
      </c>
      <c r="BB24" s="59">
        <f t="shared" si="4"/>
        <v>0</v>
      </c>
      <c r="BC24" s="59">
        <f t="shared" si="5"/>
        <v>0</v>
      </c>
      <c r="BD24" s="59">
        <f t="shared" si="6"/>
        <v>0</v>
      </c>
      <c r="BE24" s="59">
        <f t="shared" si="7"/>
        <v>0</v>
      </c>
      <c r="BF24" s="59">
        <f t="shared" si="8"/>
        <v>0</v>
      </c>
      <c r="BG24" s="69">
        <f>ROUND(SUM(BG21:BG23),0)</f>
        <v>0</v>
      </c>
      <c r="BH24" s="69">
        <f>ROUND(SUM(BH21:BH23),0)</f>
        <v>0</v>
      </c>
      <c r="BI24" s="69">
        <f>ROUND(SUM(BI21:BI23),0)</f>
        <v>0</v>
      </c>
      <c r="BJ24" s="69">
        <f>ROUND(SUM(BJ21:BJ23),0)</f>
        <v>0</v>
      </c>
      <c r="BK24" s="69">
        <f>ROUND(SUM(BK21:BK23),0)</f>
        <v>0</v>
      </c>
      <c r="BL24" s="69">
        <f>SUM(BL21:BL23)</f>
        <v>0</v>
      </c>
      <c r="BM24" s="68">
        <f t="shared" si="57"/>
        <v>0</v>
      </c>
      <c r="BN24" s="68">
        <f t="shared" si="58"/>
        <v>0</v>
      </c>
      <c r="BO24" s="68">
        <f t="shared" si="59"/>
        <v>0</v>
      </c>
      <c r="BP24" s="68">
        <f t="shared" si="60"/>
        <v>0</v>
      </c>
      <c r="BQ24" s="68">
        <f t="shared" si="61"/>
        <v>0</v>
      </c>
      <c r="BR24" s="59">
        <f>SUM(BR21:BR23)</f>
        <v>0</v>
      </c>
      <c r="BS24" s="59">
        <f>SUM(BS21:BS23)</f>
        <v>0</v>
      </c>
      <c r="BT24" s="59">
        <f>SUM(BT21:BT23)</f>
        <v>0</v>
      </c>
      <c r="BU24" s="59">
        <f>SUM(BU21:BU23)</f>
        <v>0</v>
      </c>
      <c r="BV24" s="59">
        <f>SUM(BV21:BV23)</f>
        <v>0</v>
      </c>
    </row>
    <row r="25" spans="1:74" x14ac:dyDescent="0.4">
      <c r="A25" s="77">
        <v>4</v>
      </c>
      <c r="B25" s="47" t="s">
        <v>8</v>
      </c>
      <c r="C25" s="10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0">
        <f t="shared" ref="I25:I27" si="128">IF(I$12="t",ROUND($C25*D25/100,0),ROUND($C25*D25/1000,0))</f>
        <v>0</v>
      </c>
      <c r="J25" s="10">
        <f t="shared" ref="J25:J27" si="129">IF(J$12="t",ROUND($C25*E25/100,0),ROUND($C25*E25/1000,0))</f>
        <v>0</v>
      </c>
      <c r="K25" s="10">
        <f t="shared" ref="K25:K27" si="130">IF(K$12="t",ROUND($C25*F25/100,0),ROUND($C25*F25/1000,0))</f>
        <v>0</v>
      </c>
      <c r="L25" s="10">
        <f t="shared" ref="L25:L27" si="131">IF(L$12="t",ROUND($C25*G25/100,0),ROUND($C25*G25/1000,0))</f>
        <v>0</v>
      </c>
      <c r="M25" s="12">
        <f t="shared" ref="M25:M27" si="132">IF(M$12="t",ROUND($C25*H25/100,0),ROUND($C25*H25/1000,0))</f>
        <v>0</v>
      </c>
      <c r="N25" s="1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2">
        <f t="shared" ref="T25:T27" si="133">IF(T$12="t",ROUND($N25*O25/100,0),ROUND($N25*O25/1000,0))</f>
        <v>0</v>
      </c>
      <c r="U25" s="2">
        <f t="shared" ref="U25:U27" si="134">IF(U$12="t",ROUND($N25*P25/100,0),ROUND($N25*P25/1000,0))</f>
        <v>0</v>
      </c>
      <c r="V25" s="2">
        <f t="shared" ref="V25:V27" si="135">IF(V$12="t",ROUND($N25*Q25/100,0),ROUND($N25*Q25/1000,0))</f>
        <v>0</v>
      </c>
      <c r="W25" s="2">
        <f t="shared" ref="W25:W27" si="136">IF(W$12="t",ROUND($N25*R25/100,0),ROUND($N25*R25/1000,0))</f>
        <v>0</v>
      </c>
      <c r="X25" s="4">
        <f t="shared" ref="X25:X27" si="137">IF(X$12="t",ROUND($N25*S25/100,0),ROUND($N25*S25/1000,0))</f>
        <v>0</v>
      </c>
      <c r="BA25" s="68">
        <f t="shared" ref="BA25" si="138">C25-N25</f>
        <v>0</v>
      </c>
      <c r="BB25" s="59">
        <f t="shared" si="4"/>
        <v>0</v>
      </c>
      <c r="BC25" s="59">
        <f t="shared" si="5"/>
        <v>0</v>
      </c>
      <c r="BD25" s="59">
        <f t="shared" si="6"/>
        <v>0</v>
      </c>
      <c r="BE25" s="59">
        <f t="shared" si="7"/>
        <v>0</v>
      </c>
      <c r="BF25" s="59">
        <f t="shared" si="8"/>
        <v>0</v>
      </c>
      <c r="BG25" s="68">
        <f t="shared" ref="BG25:BG26" si="139">I25-T25</f>
        <v>0</v>
      </c>
      <c r="BH25" s="68">
        <f t="shared" ref="BH25:BH26" si="140">J25-U25</f>
        <v>0</v>
      </c>
      <c r="BI25" s="68">
        <f t="shared" ref="BI25:BI26" si="141">K25-V25</f>
        <v>0</v>
      </c>
      <c r="BJ25" s="68">
        <f t="shared" ref="BJ25:BJ26" si="142">L25-W25</f>
        <v>0</v>
      </c>
      <c r="BK25" s="68">
        <f t="shared" ref="BK25:BK26" si="143">M25-X25</f>
        <v>0</v>
      </c>
      <c r="BL25" s="68">
        <f t="shared" ref="BL25" si="144">ROUND(BA25*$D$8/$D$9,0)</f>
        <v>0</v>
      </c>
      <c r="BM25" s="68">
        <f t="shared" si="57"/>
        <v>0</v>
      </c>
      <c r="BN25" s="68">
        <f t="shared" si="58"/>
        <v>0</v>
      </c>
      <c r="BO25" s="68">
        <f t="shared" si="59"/>
        <v>0</v>
      </c>
      <c r="BP25" s="68">
        <f t="shared" si="60"/>
        <v>0</v>
      </c>
      <c r="BQ25" s="68">
        <f t="shared" si="61"/>
        <v>0</v>
      </c>
      <c r="BR25" s="59">
        <f t="shared" ref="BR25" si="145">ROUND(BG25*$D$8,0)</f>
        <v>0</v>
      </c>
      <c r="BS25" s="59">
        <f t="shared" ref="BS25:BS27" si="146">ROUND(BH25*$D$8,0)</f>
        <v>0</v>
      </c>
      <c r="BT25" s="59">
        <f t="shared" ref="BT25:BT27" si="147">ROUND(BI25*$D$8,0)</f>
        <v>0</v>
      </c>
      <c r="BU25" s="59">
        <f t="shared" ref="BU25:BU27" si="148">ROUND(BJ25*$D$8,0)</f>
        <v>0</v>
      </c>
      <c r="BV25" s="59">
        <f t="shared" ref="BV25:BV27" si="149">ROUND(BK25*$D$8,0)</f>
        <v>0</v>
      </c>
    </row>
    <row r="26" spans="1:74" x14ac:dyDescent="0.4">
      <c r="A26" s="75"/>
      <c r="B26" s="45" t="s">
        <v>0</v>
      </c>
      <c r="C26" s="2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2">
        <f t="shared" si="128"/>
        <v>0</v>
      </c>
      <c r="J26" s="2">
        <f t="shared" si="129"/>
        <v>0</v>
      </c>
      <c r="K26" s="2">
        <f t="shared" si="130"/>
        <v>0</v>
      </c>
      <c r="L26" s="2">
        <f t="shared" si="131"/>
        <v>0</v>
      </c>
      <c r="M26" s="4">
        <f t="shared" si="132"/>
        <v>0</v>
      </c>
      <c r="N26" s="5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2">
        <f t="shared" si="133"/>
        <v>0</v>
      </c>
      <c r="U26" s="2">
        <f t="shared" si="134"/>
        <v>0</v>
      </c>
      <c r="V26" s="2">
        <f t="shared" si="135"/>
        <v>0</v>
      </c>
      <c r="W26" s="2">
        <f t="shared" si="136"/>
        <v>0</v>
      </c>
      <c r="X26" s="4">
        <f t="shared" si="137"/>
        <v>0</v>
      </c>
      <c r="BA26" s="68">
        <f t="shared" si="21"/>
        <v>0</v>
      </c>
      <c r="BB26" s="59">
        <f t="shared" si="4"/>
        <v>0</v>
      </c>
      <c r="BC26" s="59">
        <f t="shared" si="5"/>
        <v>0</v>
      </c>
      <c r="BD26" s="59">
        <f t="shared" si="6"/>
        <v>0</v>
      </c>
      <c r="BE26" s="59">
        <f t="shared" si="7"/>
        <v>0</v>
      </c>
      <c r="BF26" s="59">
        <f t="shared" si="8"/>
        <v>0</v>
      </c>
      <c r="BG26" s="68">
        <f t="shared" si="139"/>
        <v>0</v>
      </c>
      <c r="BH26" s="68">
        <f t="shared" si="140"/>
        <v>0</v>
      </c>
      <c r="BI26" s="68">
        <f t="shared" si="141"/>
        <v>0</v>
      </c>
      <c r="BJ26" s="68">
        <f t="shared" si="142"/>
        <v>0</v>
      </c>
      <c r="BK26" s="68">
        <f t="shared" si="143"/>
        <v>0</v>
      </c>
      <c r="BL26" s="68">
        <f t="shared" si="56"/>
        <v>0</v>
      </c>
      <c r="BM26" s="68">
        <f t="shared" si="57"/>
        <v>0</v>
      </c>
      <c r="BN26" s="68">
        <f t="shared" si="58"/>
        <v>0</v>
      </c>
      <c r="BO26" s="68">
        <f t="shared" si="59"/>
        <v>0</v>
      </c>
      <c r="BP26" s="68">
        <f t="shared" si="60"/>
        <v>0</v>
      </c>
      <c r="BQ26" s="68">
        <f t="shared" si="61"/>
        <v>0</v>
      </c>
      <c r="BR26" s="59">
        <f t="shared" si="24"/>
        <v>0</v>
      </c>
      <c r="BS26" s="59">
        <f t="shared" si="146"/>
        <v>0</v>
      </c>
      <c r="BT26" s="59">
        <f t="shared" si="147"/>
        <v>0</v>
      </c>
      <c r="BU26" s="59">
        <f t="shared" si="148"/>
        <v>0</v>
      </c>
      <c r="BV26" s="59">
        <f t="shared" si="149"/>
        <v>0</v>
      </c>
    </row>
    <row r="27" spans="1:74" x14ac:dyDescent="0.4">
      <c r="A27" s="75"/>
      <c r="B27" s="45" t="s">
        <v>1</v>
      </c>
      <c r="C27" s="2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2">
        <f t="shared" si="128"/>
        <v>0</v>
      </c>
      <c r="J27" s="2">
        <f t="shared" si="129"/>
        <v>0</v>
      </c>
      <c r="K27" s="2">
        <f t="shared" si="130"/>
        <v>0</v>
      </c>
      <c r="L27" s="2">
        <f t="shared" si="131"/>
        <v>0</v>
      </c>
      <c r="M27" s="4">
        <f t="shared" si="132"/>
        <v>0</v>
      </c>
      <c r="N27" s="5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2">
        <f t="shared" si="133"/>
        <v>0</v>
      </c>
      <c r="U27" s="2">
        <f t="shared" si="134"/>
        <v>0</v>
      </c>
      <c r="V27" s="2">
        <f t="shared" si="135"/>
        <v>0</v>
      </c>
      <c r="W27" s="2">
        <f t="shared" si="136"/>
        <v>0</v>
      </c>
      <c r="X27" s="4">
        <f t="shared" si="137"/>
        <v>0</v>
      </c>
      <c r="BA27" s="68">
        <f t="shared" ref="BA27" si="150">(C27-N27)*$C$7</f>
        <v>0</v>
      </c>
      <c r="BB27" s="59">
        <f t="shared" si="4"/>
        <v>0</v>
      </c>
      <c r="BC27" s="59">
        <f t="shared" si="5"/>
        <v>0</v>
      </c>
      <c r="BD27" s="59">
        <f t="shared" si="6"/>
        <v>0</v>
      </c>
      <c r="BE27" s="59">
        <f t="shared" si="7"/>
        <v>0</v>
      </c>
      <c r="BF27" s="59">
        <f t="shared" si="8"/>
        <v>0</v>
      </c>
      <c r="BG27" s="68">
        <f t="shared" ref="BG27" si="151">ROUND((I27-T27)*$C$7,0)</f>
        <v>0</v>
      </c>
      <c r="BH27" s="68">
        <f t="shared" ref="BH27" si="152">ROUND((J27-U27)*$C$7,0)</f>
        <v>0</v>
      </c>
      <c r="BI27" s="68">
        <f t="shared" ref="BI27" si="153">ROUND((K27-V27)*$C$7,0)</f>
        <v>0</v>
      </c>
      <c r="BJ27" s="68">
        <f t="shared" ref="BJ27" si="154">ROUND((L27-W27)*$C$7,0)</f>
        <v>0</v>
      </c>
      <c r="BK27" s="68">
        <f t="shared" ref="BK27" si="155">ROUND((M27-X27)*$C$7,0)</f>
        <v>0</v>
      </c>
      <c r="BL27" s="68">
        <f t="shared" si="56"/>
        <v>0</v>
      </c>
      <c r="BM27" s="68">
        <f t="shared" si="57"/>
        <v>0</v>
      </c>
      <c r="BN27" s="68">
        <f t="shared" si="58"/>
        <v>0</v>
      </c>
      <c r="BO27" s="68">
        <f t="shared" si="59"/>
        <v>0</v>
      </c>
      <c r="BP27" s="68">
        <f t="shared" si="60"/>
        <v>0</v>
      </c>
      <c r="BQ27" s="68">
        <f t="shared" si="61"/>
        <v>0</v>
      </c>
      <c r="BR27" s="59">
        <f t="shared" si="24"/>
        <v>0</v>
      </c>
      <c r="BS27" s="59">
        <f t="shared" si="146"/>
        <v>0</v>
      </c>
      <c r="BT27" s="59">
        <f t="shared" si="147"/>
        <v>0</v>
      </c>
      <c r="BU27" s="59">
        <f t="shared" si="148"/>
        <v>0</v>
      </c>
      <c r="BV27" s="59">
        <f t="shared" si="149"/>
        <v>0</v>
      </c>
    </row>
    <row r="28" spans="1:74" x14ac:dyDescent="0.4">
      <c r="A28" s="78"/>
      <c r="B28" s="46" t="s">
        <v>2</v>
      </c>
      <c r="C28" s="6">
        <f t="shared" ref="C28" si="156">ROUND(SUM(C25:C27),0)</f>
        <v>0</v>
      </c>
      <c r="D28" s="7">
        <f t="shared" ref="D28" si="157">IF($C28=0,0,ROUND(($C25*D25+$C26*D26+$C27*D27)/$C28,2))</f>
        <v>0</v>
      </c>
      <c r="E28" s="7">
        <f t="shared" ref="E28" si="158">IF($C28=0,0,ROUND(($C25*E25+$C26*E26+$C27*E27)/$C28,2))</f>
        <v>0</v>
      </c>
      <c r="F28" s="7">
        <f t="shared" ref="F28" si="159">IF($C28=0,0,ROUND(($C25*F25+$C26*F26+$C27*F27)/$C28,2))</f>
        <v>0</v>
      </c>
      <c r="G28" s="7">
        <f t="shared" ref="G28" si="160">IF($C28=0,0,ROUND(($C25*G25+$C26*G26+$C27*G27)/$C28,2))</f>
        <v>0</v>
      </c>
      <c r="H28" s="7">
        <f t="shared" ref="H28" si="161">IF($C28=0,0,ROUND(($C25*H25+$C26*H26+$C27*H27)/$C28,2))</f>
        <v>0</v>
      </c>
      <c r="I28" s="6">
        <f t="shared" ref="I28" si="162">ROUND(SUM(I25:I27),0)</f>
        <v>0</v>
      </c>
      <c r="J28" s="6">
        <f t="shared" ref="J28" si="163">ROUND(SUM(J25:J27),0)</f>
        <v>0</v>
      </c>
      <c r="K28" s="6">
        <f t="shared" ref="K28" si="164">ROUND(SUM(K25:K27),0)</f>
        <v>0</v>
      </c>
      <c r="L28" s="6">
        <f t="shared" ref="L28" si="165">ROUND(SUM(L25:L27),0)</f>
        <v>0</v>
      </c>
      <c r="M28" s="8">
        <f t="shared" ref="M28" si="166">ROUND(SUM(M25:M27),0)</f>
        <v>0</v>
      </c>
      <c r="N28" s="9">
        <f t="shared" ref="N28" si="167">ROUND(SUM(N25:N27),0)</f>
        <v>0</v>
      </c>
      <c r="O28" s="7">
        <f t="shared" ref="O28" si="168">IF($N28=0,0,ROUND(($N25*O25+$N26*O26+$N27*O27)/$N28,2))</f>
        <v>0</v>
      </c>
      <c r="P28" s="7">
        <f t="shared" ref="P28" si="169">IF($N28=0,0,ROUND(($N25*P25+$N26*P26+$N27*P27)/$N28,2))</f>
        <v>0</v>
      </c>
      <c r="Q28" s="7">
        <f t="shared" ref="Q28" si="170">IF($N28=0,0,ROUND(($N25*Q25+$N26*Q26+$N27*Q27)/$N28,2))</f>
        <v>0</v>
      </c>
      <c r="R28" s="7">
        <f t="shared" ref="R28" si="171">IF($N28=0,0,ROUND(($N25*R25+$N26*R26+$N27*R27)/$N28,2))</f>
        <v>0</v>
      </c>
      <c r="S28" s="7">
        <f t="shared" ref="S28" si="172">IF($N28=0,0,ROUND(($N25*S25+$N26*S26+$N27*S27)/$N28,2))</f>
        <v>0</v>
      </c>
      <c r="T28" s="6">
        <f t="shared" ref="T28:T84" si="173">ROUND(SUM(T25:T27),0)</f>
        <v>0</v>
      </c>
      <c r="U28" s="6">
        <f t="shared" ref="U28:X28" si="174">ROUND(SUM(U25:U27),0)</f>
        <v>0</v>
      </c>
      <c r="V28" s="6">
        <f t="shared" si="174"/>
        <v>0</v>
      </c>
      <c r="W28" s="6">
        <f t="shared" si="174"/>
        <v>0</v>
      </c>
      <c r="X28" s="8">
        <f t="shared" si="174"/>
        <v>0</v>
      </c>
      <c r="BA28" s="68">
        <f t="shared" ref="BA28" si="175">SUM(BA25:BA27)</f>
        <v>0</v>
      </c>
      <c r="BB28" s="59">
        <f t="shared" si="4"/>
        <v>0</v>
      </c>
      <c r="BC28" s="59">
        <f t="shared" si="5"/>
        <v>0</v>
      </c>
      <c r="BD28" s="59">
        <f t="shared" si="6"/>
        <v>0</v>
      </c>
      <c r="BE28" s="59">
        <f t="shared" si="7"/>
        <v>0</v>
      </c>
      <c r="BF28" s="59">
        <f t="shared" si="8"/>
        <v>0</v>
      </c>
      <c r="BG28" s="69">
        <f t="shared" si="93"/>
        <v>0</v>
      </c>
      <c r="BH28" s="69">
        <f t="shared" si="93"/>
        <v>0</v>
      </c>
      <c r="BI28" s="69">
        <f t="shared" si="93"/>
        <v>0</v>
      </c>
      <c r="BJ28" s="69">
        <f t="shared" si="93"/>
        <v>0</v>
      </c>
      <c r="BK28" s="69">
        <f t="shared" si="93"/>
        <v>0</v>
      </c>
      <c r="BL28" s="69">
        <f t="shared" ref="BL28" si="176">SUM(BL25:BL27)</f>
        <v>0</v>
      </c>
      <c r="BM28" s="68">
        <f t="shared" si="57"/>
        <v>0</v>
      </c>
      <c r="BN28" s="68">
        <f t="shared" si="58"/>
        <v>0</v>
      </c>
      <c r="BO28" s="68">
        <f t="shared" si="59"/>
        <v>0</v>
      </c>
      <c r="BP28" s="68">
        <f t="shared" si="60"/>
        <v>0</v>
      </c>
      <c r="BQ28" s="68">
        <f t="shared" si="61"/>
        <v>0</v>
      </c>
      <c r="BR28" s="59">
        <f t="shared" ref="BR28" si="177">SUM(BR25:BR27)</f>
        <v>0</v>
      </c>
      <c r="BS28" s="59">
        <f t="shared" ref="BS28" si="178">SUM(BS25:BS27)</f>
        <v>0</v>
      </c>
      <c r="BT28" s="59">
        <f t="shared" ref="BT28" si="179">SUM(BT25:BT27)</f>
        <v>0</v>
      </c>
      <c r="BU28" s="59">
        <f t="shared" ref="BU28" si="180">SUM(BU25:BU27)</f>
        <v>0</v>
      </c>
      <c r="BV28" s="59">
        <f t="shared" ref="BV28" si="181">SUM(BV25:BV27)</f>
        <v>0</v>
      </c>
    </row>
    <row r="29" spans="1:74" x14ac:dyDescent="0.4">
      <c r="A29" s="74">
        <v>5</v>
      </c>
      <c r="B29" s="47" t="s">
        <v>8</v>
      </c>
      <c r="C29" s="10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0">
        <f t="shared" ref="I29:I31" si="182">IF(I$12="t",ROUND($C29*D29/100,0),ROUND($C29*D29/1000,0))</f>
        <v>0</v>
      </c>
      <c r="J29" s="10">
        <f t="shared" ref="J29:J31" si="183">IF(J$12="t",ROUND($C29*E29/100,0),ROUND($C29*E29/1000,0))</f>
        <v>0</v>
      </c>
      <c r="K29" s="10">
        <f t="shared" ref="K29:K31" si="184">IF(K$12="t",ROUND($C29*F29/100,0),ROUND($C29*F29/1000,0))</f>
        <v>0</v>
      </c>
      <c r="L29" s="10">
        <f t="shared" ref="L29:L31" si="185">IF(L$12="t",ROUND($C29*G29/100,0),ROUND($C29*G29/1000,0))</f>
        <v>0</v>
      </c>
      <c r="M29" s="12">
        <f t="shared" ref="M29:M31" si="186">IF(M$12="t",ROUND($C29*H29/100,0),ROUND($C29*H29/1000,0))</f>
        <v>0</v>
      </c>
      <c r="N29" s="1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2">
        <f t="shared" ref="T29:T31" si="187">IF(T$12="t",ROUND($N29*O29/100,0),ROUND($N29*O29/1000,0))</f>
        <v>0</v>
      </c>
      <c r="U29" s="2">
        <f t="shared" ref="U29:U31" si="188">IF(U$12="t",ROUND($N29*P29/100,0),ROUND($N29*P29/1000,0))</f>
        <v>0</v>
      </c>
      <c r="V29" s="2">
        <f t="shared" ref="V29:V31" si="189">IF(V$12="t",ROUND($N29*Q29/100,0),ROUND($N29*Q29/1000,0))</f>
        <v>0</v>
      </c>
      <c r="W29" s="2">
        <f t="shared" ref="W29:W31" si="190">IF(W$12="t",ROUND($N29*R29/100,0),ROUND($N29*R29/1000,0))</f>
        <v>0</v>
      </c>
      <c r="X29" s="4">
        <f t="shared" ref="X29:X31" si="191">IF(X$12="t",ROUND($N29*S29/100,0),ROUND($N29*S29/1000,0))</f>
        <v>0</v>
      </c>
      <c r="BA29" s="68">
        <f t="shared" ref="BA29" si="192">C29-N29</f>
        <v>0</v>
      </c>
      <c r="BB29" s="59">
        <f t="shared" si="4"/>
        <v>0</v>
      </c>
      <c r="BC29" s="59">
        <f t="shared" si="5"/>
        <v>0</v>
      </c>
      <c r="BD29" s="59">
        <f t="shared" si="6"/>
        <v>0</v>
      </c>
      <c r="BE29" s="59">
        <f t="shared" si="7"/>
        <v>0</v>
      </c>
      <c r="BF29" s="59">
        <f t="shared" si="8"/>
        <v>0</v>
      </c>
      <c r="BG29" s="68">
        <f t="shared" ref="BG29:BG30" si="193">I29-T29</f>
        <v>0</v>
      </c>
      <c r="BH29" s="68">
        <f t="shared" ref="BH29:BH30" si="194">J29-U29</f>
        <v>0</v>
      </c>
      <c r="BI29" s="68">
        <f t="shared" ref="BI29:BI30" si="195">K29-V29</f>
        <v>0</v>
      </c>
      <c r="BJ29" s="68">
        <f t="shared" ref="BJ29:BJ30" si="196">L29-W29</f>
        <v>0</v>
      </c>
      <c r="BK29" s="68">
        <f t="shared" ref="BK29:BK30" si="197">M29-X29</f>
        <v>0</v>
      </c>
      <c r="BL29" s="68">
        <f t="shared" ref="BL29" si="198">ROUND(BA29*$D$8/$D$9,0)</f>
        <v>0</v>
      </c>
      <c r="BM29" s="68">
        <f t="shared" si="57"/>
        <v>0</v>
      </c>
      <c r="BN29" s="68">
        <f t="shared" si="58"/>
        <v>0</v>
      </c>
      <c r="BO29" s="68">
        <f t="shared" si="59"/>
        <v>0</v>
      </c>
      <c r="BP29" s="68">
        <f t="shared" si="60"/>
        <v>0</v>
      </c>
      <c r="BQ29" s="68">
        <f t="shared" si="61"/>
        <v>0</v>
      </c>
      <c r="BR29" s="59">
        <f t="shared" ref="BR29" si="199">ROUND(BG29*$D$8,0)</f>
        <v>0</v>
      </c>
      <c r="BS29" s="59">
        <f t="shared" ref="BS29:BS31" si="200">ROUND(BH29*$D$8,0)</f>
        <v>0</v>
      </c>
      <c r="BT29" s="59">
        <f t="shared" ref="BT29:BT31" si="201">ROUND(BI29*$D$8,0)</f>
        <v>0</v>
      </c>
      <c r="BU29" s="59">
        <f t="shared" ref="BU29:BU31" si="202">ROUND(BJ29*$D$8,0)</f>
        <v>0</v>
      </c>
      <c r="BV29" s="59">
        <f t="shared" ref="BV29:BV31" si="203">ROUND(BK29*$D$8,0)</f>
        <v>0</v>
      </c>
    </row>
    <row r="30" spans="1:74" x14ac:dyDescent="0.4">
      <c r="A30" s="75"/>
      <c r="B30" s="45" t="s">
        <v>0</v>
      </c>
      <c r="C30" s="2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2">
        <f t="shared" si="182"/>
        <v>0</v>
      </c>
      <c r="J30" s="2">
        <f t="shared" si="183"/>
        <v>0</v>
      </c>
      <c r="K30" s="2">
        <v>0</v>
      </c>
      <c r="L30" s="2">
        <f t="shared" si="185"/>
        <v>0</v>
      </c>
      <c r="M30" s="4">
        <f t="shared" si="186"/>
        <v>0</v>
      </c>
      <c r="N30" s="5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2">
        <f t="shared" si="187"/>
        <v>0</v>
      </c>
      <c r="U30" s="2">
        <f t="shared" si="188"/>
        <v>0</v>
      </c>
      <c r="V30" s="2">
        <f t="shared" si="189"/>
        <v>0</v>
      </c>
      <c r="W30" s="2">
        <f t="shared" si="190"/>
        <v>0</v>
      </c>
      <c r="X30" s="4">
        <f t="shared" si="191"/>
        <v>0</v>
      </c>
      <c r="BA30" s="68">
        <f t="shared" si="21"/>
        <v>0</v>
      </c>
      <c r="BB30" s="59">
        <f t="shared" si="4"/>
        <v>0</v>
      </c>
      <c r="BC30" s="59">
        <f t="shared" si="5"/>
        <v>0</v>
      </c>
      <c r="BD30" s="59">
        <f t="shared" si="6"/>
        <v>0</v>
      </c>
      <c r="BE30" s="59">
        <f t="shared" si="7"/>
        <v>0</v>
      </c>
      <c r="BF30" s="59">
        <f t="shared" si="8"/>
        <v>0</v>
      </c>
      <c r="BG30" s="68">
        <f t="shared" si="193"/>
        <v>0</v>
      </c>
      <c r="BH30" s="68">
        <f t="shared" si="194"/>
        <v>0</v>
      </c>
      <c r="BI30" s="68">
        <f t="shared" si="195"/>
        <v>0</v>
      </c>
      <c r="BJ30" s="68">
        <f t="shared" si="196"/>
        <v>0</v>
      </c>
      <c r="BK30" s="68">
        <f t="shared" si="197"/>
        <v>0</v>
      </c>
      <c r="BL30" s="68">
        <f t="shared" si="56"/>
        <v>0</v>
      </c>
      <c r="BM30" s="68">
        <f t="shared" si="57"/>
        <v>0</v>
      </c>
      <c r="BN30" s="68">
        <f t="shared" si="58"/>
        <v>0</v>
      </c>
      <c r="BO30" s="68">
        <f t="shared" si="59"/>
        <v>0</v>
      </c>
      <c r="BP30" s="68">
        <f t="shared" si="60"/>
        <v>0</v>
      </c>
      <c r="BQ30" s="68">
        <f t="shared" si="61"/>
        <v>0</v>
      </c>
      <c r="BR30" s="59">
        <f t="shared" si="24"/>
        <v>0</v>
      </c>
      <c r="BS30" s="59">
        <f t="shared" si="200"/>
        <v>0</v>
      </c>
      <c r="BT30" s="59">
        <f t="shared" si="201"/>
        <v>0</v>
      </c>
      <c r="BU30" s="59">
        <f t="shared" si="202"/>
        <v>0</v>
      </c>
      <c r="BV30" s="59">
        <f t="shared" si="203"/>
        <v>0</v>
      </c>
    </row>
    <row r="31" spans="1:74" x14ac:dyDescent="0.4">
      <c r="A31" s="75"/>
      <c r="B31" s="45" t="s">
        <v>1</v>
      </c>
      <c r="C31" s="2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2">
        <f t="shared" si="182"/>
        <v>0</v>
      </c>
      <c r="J31" s="2">
        <f t="shared" si="183"/>
        <v>0</v>
      </c>
      <c r="K31" s="2">
        <f t="shared" si="184"/>
        <v>0</v>
      </c>
      <c r="L31" s="2">
        <f t="shared" si="185"/>
        <v>0</v>
      </c>
      <c r="M31" s="4">
        <f t="shared" si="186"/>
        <v>0</v>
      </c>
      <c r="N31" s="5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2">
        <f t="shared" si="187"/>
        <v>0</v>
      </c>
      <c r="U31" s="2">
        <f t="shared" si="188"/>
        <v>0</v>
      </c>
      <c r="V31" s="2">
        <f t="shared" si="189"/>
        <v>0</v>
      </c>
      <c r="W31" s="2">
        <f t="shared" si="190"/>
        <v>0</v>
      </c>
      <c r="X31" s="4">
        <f t="shared" si="191"/>
        <v>0</v>
      </c>
      <c r="BA31" s="68">
        <f t="shared" ref="BA31" si="204">(C31-N31)*$C$7</f>
        <v>0</v>
      </c>
      <c r="BB31" s="59">
        <f t="shared" si="4"/>
        <v>0</v>
      </c>
      <c r="BC31" s="59">
        <f t="shared" si="5"/>
        <v>0</v>
      </c>
      <c r="BD31" s="59">
        <f t="shared" si="6"/>
        <v>0</v>
      </c>
      <c r="BE31" s="59">
        <f t="shared" si="7"/>
        <v>0</v>
      </c>
      <c r="BF31" s="59">
        <f t="shared" si="8"/>
        <v>0</v>
      </c>
      <c r="BG31" s="68">
        <f t="shared" ref="BG31" si="205">ROUND((I31-T31)*$C$7,0)</f>
        <v>0</v>
      </c>
      <c r="BH31" s="68">
        <f t="shared" ref="BH31" si="206">ROUND((J31-U31)*$C$7,0)</f>
        <v>0</v>
      </c>
      <c r="BI31" s="68">
        <f t="shared" ref="BI31" si="207">ROUND((K31-V31)*$C$7,0)</f>
        <v>0</v>
      </c>
      <c r="BJ31" s="68">
        <f t="shared" ref="BJ31" si="208">ROUND((L31-W31)*$C$7,0)</f>
        <v>0</v>
      </c>
      <c r="BK31" s="68">
        <f t="shared" ref="BK31" si="209">ROUND((M31-X31)*$C$7,0)</f>
        <v>0</v>
      </c>
      <c r="BL31" s="68">
        <f t="shared" si="56"/>
        <v>0</v>
      </c>
      <c r="BM31" s="68">
        <f t="shared" si="57"/>
        <v>0</v>
      </c>
      <c r="BN31" s="68">
        <f t="shared" si="58"/>
        <v>0</v>
      </c>
      <c r="BO31" s="68">
        <f t="shared" si="59"/>
        <v>0</v>
      </c>
      <c r="BP31" s="68">
        <f t="shared" si="60"/>
        <v>0</v>
      </c>
      <c r="BQ31" s="68">
        <f t="shared" si="61"/>
        <v>0</v>
      </c>
      <c r="BR31" s="59">
        <f t="shared" si="24"/>
        <v>0</v>
      </c>
      <c r="BS31" s="59">
        <f t="shared" si="200"/>
        <v>0</v>
      </c>
      <c r="BT31" s="59">
        <f t="shared" si="201"/>
        <v>0</v>
      </c>
      <c r="BU31" s="59">
        <f t="shared" si="202"/>
        <v>0</v>
      </c>
      <c r="BV31" s="59">
        <f t="shared" si="203"/>
        <v>0</v>
      </c>
    </row>
    <row r="32" spans="1:74" x14ac:dyDescent="0.4">
      <c r="A32" s="76"/>
      <c r="B32" s="46" t="s">
        <v>2</v>
      </c>
      <c r="C32" s="6">
        <f t="shared" ref="C32" si="210">ROUND(SUM(C29:C31),0)</f>
        <v>0</v>
      </c>
      <c r="D32" s="7">
        <f t="shared" ref="D32" si="211">IF($C32=0,0,ROUND(($C29*D29+$C30*D30+$C31*D31)/$C32,2))</f>
        <v>0</v>
      </c>
      <c r="E32" s="7">
        <f t="shared" ref="E32" si="212">IF($C32=0,0,ROUND(($C29*E29+$C30*E30+$C31*E31)/$C32,2))</f>
        <v>0</v>
      </c>
      <c r="F32" s="7">
        <f t="shared" ref="F32" si="213">IF($C32=0,0,ROUND(($C29*F29+$C30*F30+$C31*F31)/$C32,2))</f>
        <v>0</v>
      </c>
      <c r="G32" s="7">
        <f t="shared" ref="G32" si="214">IF($C32=0,0,ROUND(($C29*G29+$C30*G30+$C31*G31)/$C32,2))</f>
        <v>0</v>
      </c>
      <c r="H32" s="7">
        <f t="shared" ref="H32" si="215">IF($C32=0,0,ROUND(($C29*H29+$C30*H30+$C31*H31)/$C32,2))</f>
        <v>0</v>
      </c>
      <c r="I32" s="6">
        <f t="shared" ref="I32" si="216">ROUND(SUM(I29:I31),0)</f>
        <v>0</v>
      </c>
      <c r="J32" s="6">
        <f t="shared" ref="J32" si="217">ROUND(SUM(J29:J31),0)</f>
        <v>0</v>
      </c>
      <c r="K32" s="6">
        <f t="shared" ref="K32" si="218">ROUND(SUM(K29:K31),0)</f>
        <v>0</v>
      </c>
      <c r="L32" s="6"/>
      <c r="M32" s="8">
        <f t="shared" ref="M32" si="219">ROUND(SUM(M29:M31),0)</f>
        <v>0</v>
      </c>
      <c r="N32" s="9">
        <f t="shared" ref="N32" si="220">ROUND(SUM(N29:N31),0)</f>
        <v>0</v>
      </c>
      <c r="O32" s="7">
        <f t="shared" ref="O32" si="221">IF($N32=0,0,ROUND(($N29*O29+$N30*O30+$N31*O31)/$N32,2))</f>
        <v>0</v>
      </c>
      <c r="P32" s="7">
        <f t="shared" ref="P32" si="222">IF($N32=0,0,ROUND(($N29*P29+$N30*P30+$N31*P31)/$N32,2))</f>
        <v>0</v>
      </c>
      <c r="Q32" s="7">
        <f t="shared" ref="Q32" si="223">IF($N32=0,0,ROUND(($N29*Q29+$N30*Q30+$N31*Q31)/$N32,2))</f>
        <v>0</v>
      </c>
      <c r="R32" s="7">
        <f t="shared" ref="R32" si="224">IF($N32=0,0,ROUND(($N29*R29+$N30*R30+$N31*R31)/$N32,2))</f>
        <v>0</v>
      </c>
      <c r="S32" s="7">
        <f t="shared" ref="S32" si="225">IF($N32=0,0,ROUND(($N29*S29+$N30*S30+$N31*S31)/$N32,2))</f>
        <v>0</v>
      </c>
      <c r="T32" s="6">
        <f t="shared" si="173"/>
        <v>0</v>
      </c>
      <c r="U32" s="6">
        <f t="shared" ref="U32:X32" si="226">ROUND(SUM(U29:U31),0)</f>
        <v>0</v>
      </c>
      <c r="V32" s="6">
        <f t="shared" si="226"/>
        <v>0</v>
      </c>
      <c r="W32" s="6">
        <f t="shared" si="226"/>
        <v>0</v>
      </c>
      <c r="X32" s="8">
        <f t="shared" si="226"/>
        <v>0</v>
      </c>
      <c r="BA32" s="68">
        <f t="shared" ref="BA32" si="227">SUM(BA29:BA31)</f>
        <v>0</v>
      </c>
      <c r="BB32" s="59">
        <f t="shared" si="4"/>
        <v>0</v>
      </c>
      <c r="BC32" s="59">
        <f t="shared" si="5"/>
        <v>0</v>
      </c>
      <c r="BD32" s="59">
        <f t="shared" si="6"/>
        <v>0</v>
      </c>
      <c r="BE32" s="59">
        <f t="shared" si="7"/>
        <v>0</v>
      </c>
      <c r="BF32" s="59">
        <f t="shared" si="8"/>
        <v>0</v>
      </c>
      <c r="BG32" s="69">
        <f t="shared" si="93"/>
        <v>0</v>
      </c>
      <c r="BH32" s="69">
        <f t="shared" si="93"/>
        <v>0</v>
      </c>
      <c r="BI32" s="69">
        <f t="shared" si="93"/>
        <v>0</v>
      </c>
      <c r="BJ32" s="69">
        <f t="shared" si="93"/>
        <v>0</v>
      </c>
      <c r="BK32" s="69">
        <f t="shared" si="93"/>
        <v>0</v>
      </c>
      <c r="BL32" s="69">
        <f t="shared" ref="BL32" si="228">SUM(BL29:BL31)</f>
        <v>0</v>
      </c>
      <c r="BM32" s="68">
        <f t="shared" si="57"/>
        <v>0</v>
      </c>
      <c r="BN32" s="68">
        <f t="shared" si="58"/>
        <v>0</v>
      </c>
      <c r="BO32" s="68">
        <f t="shared" si="59"/>
        <v>0</v>
      </c>
      <c r="BP32" s="68">
        <f t="shared" si="60"/>
        <v>0</v>
      </c>
      <c r="BQ32" s="68">
        <f t="shared" si="61"/>
        <v>0</v>
      </c>
      <c r="BR32" s="59">
        <f t="shared" ref="BR32" si="229">SUM(BR29:BR31)</f>
        <v>0</v>
      </c>
      <c r="BS32" s="59">
        <f t="shared" ref="BS32" si="230">SUM(BS29:BS31)</f>
        <v>0</v>
      </c>
      <c r="BT32" s="59">
        <f t="shared" ref="BT32" si="231">SUM(BT29:BT31)</f>
        <v>0</v>
      </c>
      <c r="BU32" s="59">
        <f t="shared" ref="BU32" si="232">SUM(BU29:BU31)</f>
        <v>0</v>
      </c>
      <c r="BV32" s="59">
        <f t="shared" ref="BV32" si="233">SUM(BV29:BV31)</f>
        <v>0</v>
      </c>
    </row>
    <row r="33" spans="1:74" x14ac:dyDescent="0.4">
      <c r="A33" s="77">
        <v>6</v>
      </c>
      <c r="B33" s="48" t="s">
        <v>8</v>
      </c>
      <c r="C33" s="14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4">
        <f t="shared" ref="I33:I35" si="234">IF(I$12="t",ROUND($C33*D33/100,0),ROUND($C33*D33/1000,0))</f>
        <v>0</v>
      </c>
      <c r="J33" s="14">
        <f t="shared" ref="J33:J35" si="235">IF(J$12="t",ROUND($C33*E33/100,0),ROUND($C33*E33/1000,0))</f>
        <v>0</v>
      </c>
      <c r="K33" s="14">
        <f t="shared" ref="K33:K35" si="236">IF(K$12="t",ROUND($C33*F33/100,0),ROUND($C33*F33/1000,0))</f>
        <v>0</v>
      </c>
      <c r="L33" s="14">
        <f t="shared" ref="L33:L35" si="237">IF(L$12="t",ROUND($C33*G33/100,0),ROUND($C33*G33/1000,0))</f>
        <v>0</v>
      </c>
      <c r="M33" s="16">
        <f t="shared" ref="M33:M35" si="238">IF(M$12="t",ROUND($C33*H33/100,0),ROUND($C33*H33/1000,0))</f>
        <v>0</v>
      </c>
      <c r="N33" s="17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2">
        <f t="shared" ref="T33:T35" si="239">IF(T$12="t",ROUND($N33*O33/100,0),ROUND($N33*O33/1000,0))</f>
        <v>0</v>
      </c>
      <c r="U33" s="2">
        <f t="shared" ref="U33:U35" si="240">IF(U$12="t",ROUND($N33*P33/100,0),ROUND($N33*P33/1000,0))</f>
        <v>0</v>
      </c>
      <c r="V33" s="2">
        <f t="shared" ref="V33:V35" si="241">IF(V$12="t",ROUND($N33*Q33/100,0),ROUND($N33*Q33/1000,0))</f>
        <v>0</v>
      </c>
      <c r="W33" s="2">
        <f t="shared" ref="W33:W35" si="242">IF(W$12="t",ROUND($N33*R33/100,0),ROUND($N33*R33/1000,0))</f>
        <v>0</v>
      </c>
      <c r="X33" s="4">
        <f t="shared" ref="X33:X35" si="243">IF(X$12="t",ROUND($N33*S33/100,0),ROUND($N33*S33/1000,0))</f>
        <v>0</v>
      </c>
      <c r="BA33" s="68">
        <f t="shared" ref="BA33" si="244">C33-N33</f>
        <v>0</v>
      </c>
      <c r="BB33" s="59">
        <f t="shared" si="4"/>
        <v>0</v>
      </c>
      <c r="BC33" s="59">
        <f t="shared" si="5"/>
        <v>0</v>
      </c>
      <c r="BD33" s="59">
        <f t="shared" si="6"/>
        <v>0</v>
      </c>
      <c r="BE33" s="59">
        <f t="shared" si="7"/>
        <v>0</v>
      </c>
      <c r="BF33" s="59">
        <f t="shared" si="8"/>
        <v>0</v>
      </c>
      <c r="BG33" s="68">
        <f t="shared" ref="BG33:BG34" si="245">I33-T33</f>
        <v>0</v>
      </c>
      <c r="BH33" s="68">
        <f t="shared" ref="BH33:BH34" si="246">J33-U33</f>
        <v>0</v>
      </c>
      <c r="BI33" s="68">
        <f t="shared" ref="BI33:BI34" si="247">K33-V33</f>
        <v>0</v>
      </c>
      <c r="BJ33" s="68">
        <f t="shared" ref="BJ33:BJ34" si="248">L33-W33</f>
        <v>0</v>
      </c>
      <c r="BK33" s="68">
        <f t="shared" ref="BK33:BK34" si="249">M33-X33</f>
        <v>0</v>
      </c>
      <c r="BL33" s="68">
        <f t="shared" ref="BL33" si="250">ROUND(BA33*$D$8/$D$9,0)</f>
        <v>0</v>
      </c>
      <c r="BM33" s="68">
        <f t="shared" si="57"/>
        <v>0</v>
      </c>
      <c r="BN33" s="68">
        <f t="shared" si="58"/>
        <v>0</v>
      </c>
      <c r="BO33" s="68">
        <f t="shared" si="59"/>
        <v>0</v>
      </c>
      <c r="BP33" s="68">
        <f t="shared" si="60"/>
        <v>0</v>
      </c>
      <c r="BQ33" s="68">
        <f t="shared" si="61"/>
        <v>0</v>
      </c>
      <c r="BR33" s="59">
        <f t="shared" ref="BR33" si="251">ROUND(BG33*$D$8,0)</f>
        <v>0</v>
      </c>
      <c r="BS33" s="59">
        <f t="shared" ref="BS33:BS35" si="252">ROUND(BH33*$D$8,0)</f>
        <v>0</v>
      </c>
      <c r="BT33" s="59">
        <f t="shared" ref="BT33:BT35" si="253">ROUND(BI33*$D$8,0)</f>
        <v>0</v>
      </c>
      <c r="BU33" s="59">
        <f t="shared" ref="BU33:BU35" si="254">ROUND(BJ33*$D$8,0)</f>
        <v>0</v>
      </c>
      <c r="BV33" s="59">
        <f t="shared" ref="BV33:BV35" si="255">ROUND(BK33*$D$8,0)</f>
        <v>0</v>
      </c>
    </row>
    <row r="34" spans="1:74" x14ac:dyDescent="0.4">
      <c r="A34" s="75"/>
      <c r="B34" s="45" t="s">
        <v>0</v>
      </c>
      <c r="C34" s="2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2">
        <f t="shared" si="234"/>
        <v>0</v>
      </c>
      <c r="J34" s="2">
        <f t="shared" si="235"/>
        <v>0</v>
      </c>
      <c r="K34" s="2">
        <f t="shared" si="236"/>
        <v>0</v>
      </c>
      <c r="L34" s="2">
        <f t="shared" si="237"/>
        <v>0</v>
      </c>
      <c r="M34" s="4">
        <f t="shared" si="238"/>
        <v>0</v>
      </c>
      <c r="N34" s="5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2">
        <f t="shared" si="239"/>
        <v>0</v>
      </c>
      <c r="U34" s="2">
        <f t="shared" si="240"/>
        <v>0</v>
      </c>
      <c r="V34" s="2">
        <f t="shared" si="241"/>
        <v>0</v>
      </c>
      <c r="W34" s="2">
        <f t="shared" si="242"/>
        <v>0</v>
      </c>
      <c r="X34" s="4">
        <f t="shared" si="243"/>
        <v>0</v>
      </c>
      <c r="BA34" s="68">
        <f t="shared" si="21"/>
        <v>0</v>
      </c>
      <c r="BB34" s="59">
        <f t="shared" si="4"/>
        <v>0</v>
      </c>
      <c r="BC34" s="59">
        <f t="shared" si="5"/>
        <v>0</v>
      </c>
      <c r="BD34" s="59">
        <f t="shared" si="6"/>
        <v>0</v>
      </c>
      <c r="BE34" s="59">
        <f t="shared" si="7"/>
        <v>0</v>
      </c>
      <c r="BF34" s="59">
        <f t="shared" si="8"/>
        <v>0</v>
      </c>
      <c r="BG34" s="68">
        <f t="shared" si="245"/>
        <v>0</v>
      </c>
      <c r="BH34" s="68">
        <f t="shared" si="246"/>
        <v>0</v>
      </c>
      <c r="BI34" s="68">
        <f t="shared" si="247"/>
        <v>0</v>
      </c>
      <c r="BJ34" s="68">
        <f t="shared" si="248"/>
        <v>0</v>
      </c>
      <c r="BK34" s="68">
        <f t="shared" si="249"/>
        <v>0</v>
      </c>
      <c r="BL34" s="68">
        <f t="shared" si="56"/>
        <v>0</v>
      </c>
      <c r="BM34" s="68">
        <f t="shared" si="57"/>
        <v>0</v>
      </c>
      <c r="BN34" s="68">
        <f t="shared" si="58"/>
        <v>0</v>
      </c>
      <c r="BO34" s="68">
        <f t="shared" si="59"/>
        <v>0</v>
      </c>
      <c r="BP34" s="68">
        <f t="shared" si="60"/>
        <v>0</v>
      </c>
      <c r="BQ34" s="68">
        <f t="shared" si="61"/>
        <v>0</v>
      </c>
      <c r="BR34" s="59">
        <f t="shared" si="24"/>
        <v>0</v>
      </c>
      <c r="BS34" s="59">
        <f t="shared" si="252"/>
        <v>0</v>
      </c>
      <c r="BT34" s="59">
        <f t="shared" si="253"/>
        <v>0</v>
      </c>
      <c r="BU34" s="59">
        <f t="shared" si="254"/>
        <v>0</v>
      </c>
      <c r="BV34" s="59">
        <f t="shared" si="255"/>
        <v>0</v>
      </c>
    </row>
    <row r="35" spans="1:74" x14ac:dyDescent="0.4">
      <c r="A35" s="75"/>
      <c r="B35" s="45" t="s">
        <v>1</v>
      </c>
      <c r="C35" s="2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2">
        <f t="shared" si="234"/>
        <v>0</v>
      </c>
      <c r="J35" s="2">
        <f t="shared" si="235"/>
        <v>0</v>
      </c>
      <c r="K35" s="2">
        <f t="shared" si="236"/>
        <v>0</v>
      </c>
      <c r="L35" s="2">
        <f t="shared" si="237"/>
        <v>0</v>
      </c>
      <c r="M35" s="4">
        <f t="shared" si="238"/>
        <v>0</v>
      </c>
      <c r="N35" s="5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2">
        <f t="shared" si="239"/>
        <v>0</v>
      </c>
      <c r="U35" s="2">
        <f t="shared" si="240"/>
        <v>0</v>
      </c>
      <c r="V35" s="2">
        <f t="shared" si="241"/>
        <v>0</v>
      </c>
      <c r="W35" s="2">
        <f t="shared" si="242"/>
        <v>0</v>
      </c>
      <c r="X35" s="4">
        <f t="shared" si="243"/>
        <v>0</v>
      </c>
      <c r="BA35" s="68">
        <f t="shared" ref="BA35" si="256">(C35-N35)*$C$7</f>
        <v>0</v>
      </c>
      <c r="BB35" s="59">
        <f t="shared" si="4"/>
        <v>0</v>
      </c>
      <c r="BC35" s="59">
        <f t="shared" si="5"/>
        <v>0</v>
      </c>
      <c r="BD35" s="59">
        <f t="shared" si="6"/>
        <v>0</v>
      </c>
      <c r="BE35" s="59">
        <f t="shared" si="7"/>
        <v>0</v>
      </c>
      <c r="BF35" s="59">
        <f t="shared" si="8"/>
        <v>0</v>
      </c>
      <c r="BG35" s="68">
        <f t="shared" ref="BG35" si="257">ROUND((I35-T35)*$C$7,0)</f>
        <v>0</v>
      </c>
      <c r="BH35" s="68">
        <f t="shared" ref="BH35" si="258">ROUND((J35-U35)*$C$7,0)</f>
        <v>0</v>
      </c>
      <c r="BI35" s="68">
        <f t="shared" ref="BI35" si="259">ROUND((K35-V35)*$C$7,0)</f>
        <v>0</v>
      </c>
      <c r="BJ35" s="68">
        <f t="shared" ref="BJ35" si="260">ROUND((L35-W35)*$C$7,0)</f>
        <v>0</v>
      </c>
      <c r="BK35" s="68">
        <f t="shared" ref="BK35" si="261">ROUND((M35-X35)*$C$7,0)</f>
        <v>0</v>
      </c>
      <c r="BL35" s="68">
        <f t="shared" si="56"/>
        <v>0</v>
      </c>
      <c r="BM35" s="68">
        <f t="shared" si="57"/>
        <v>0</v>
      </c>
      <c r="BN35" s="68">
        <f t="shared" si="58"/>
        <v>0</v>
      </c>
      <c r="BO35" s="68">
        <f t="shared" si="59"/>
        <v>0</v>
      </c>
      <c r="BP35" s="68">
        <f t="shared" si="60"/>
        <v>0</v>
      </c>
      <c r="BQ35" s="68">
        <f t="shared" si="61"/>
        <v>0</v>
      </c>
      <c r="BR35" s="59">
        <f t="shared" si="24"/>
        <v>0</v>
      </c>
      <c r="BS35" s="59">
        <f t="shared" si="252"/>
        <v>0</v>
      </c>
      <c r="BT35" s="59">
        <f t="shared" si="253"/>
        <v>0</v>
      </c>
      <c r="BU35" s="59">
        <f t="shared" si="254"/>
        <v>0</v>
      </c>
      <c r="BV35" s="59">
        <f t="shared" si="255"/>
        <v>0</v>
      </c>
    </row>
    <row r="36" spans="1:74" x14ac:dyDescent="0.4">
      <c r="A36" s="78"/>
      <c r="B36" s="49" t="s">
        <v>2</v>
      </c>
      <c r="C36" s="18">
        <f t="shared" ref="C36" si="262">ROUND(SUM(C33:C35),0)</f>
        <v>0</v>
      </c>
      <c r="D36" s="19">
        <f t="shared" ref="D36" si="263">IF($C36=0,0,ROUND(($C33*D33+$C34*D34+$C35*D35)/$C36,2))</f>
        <v>0</v>
      </c>
      <c r="E36" s="19">
        <f t="shared" ref="E36" si="264">IF($C36=0,0,ROUND(($C33*E33+$C34*E34+$C35*E35)/$C36,2))</f>
        <v>0</v>
      </c>
      <c r="F36" s="19">
        <f t="shared" ref="F36" si="265">IF($C36=0,0,ROUND(($C33*F33+$C34*F34+$C35*F35)/$C36,2))</f>
        <v>0</v>
      </c>
      <c r="G36" s="19">
        <f t="shared" ref="G36" si="266">IF($C36=0,0,ROUND(($C33*G33+$C34*G34+$C35*G35)/$C36,2))</f>
        <v>0</v>
      </c>
      <c r="H36" s="19">
        <f t="shared" ref="H36" si="267">IF($C36=0,0,ROUND(($C33*H33+$C34*H34+$C35*H35)/$C36,2))</f>
        <v>0</v>
      </c>
      <c r="I36" s="18">
        <f t="shared" ref="I36" si="268">ROUND(SUM(I33:I35),0)</f>
        <v>0</v>
      </c>
      <c r="J36" s="18">
        <f t="shared" ref="J36" si="269">ROUND(SUM(J33:J35),0)</f>
        <v>0</v>
      </c>
      <c r="K36" s="18">
        <f t="shared" ref="K36" si="270">ROUND(SUM(K33:K35),0)</f>
        <v>0</v>
      </c>
      <c r="L36" s="18">
        <f t="shared" ref="L36" si="271">ROUND(SUM(L33:L35),0)</f>
        <v>0</v>
      </c>
      <c r="M36" s="20">
        <f t="shared" ref="M36" si="272">ROUND(SUM(M33:M35),0)</f>
        <v>0</v>
      </c>
      <c r="N36" s="21">
        <f t="shared" ref="N36" si="273">ROUND(SUM(N33:N35),0)</f>
        <v>0</v>
      </c>
      <c r="O36" s="7">
        <f t="shared" ref="O36" si="274">IF($N36=0,0,ROUND(($N33*O33+$N34*O34+$N35*O35)/$N36,2))</f>
        <v>0</v>
      </c>
      <c r="P36" s="7">
        <f t="shared" ref="P36" si="275">IF($N36=0,0,ROUND(($N33*P33+$N34*P34+$N35*P35)/$N36,2))</f>
        <v>0</v>
      </c>
      <c r="Q36" s="7">
        <f t="shared" ref="Q36" si="276">IF($N36=0,0,ROUND(($N33*Q33+$N34*Q34+$N35*Q35)/$N36,2))</f>
        <v>0</v>
      </c>
      <c r="R36" s="7">
        <f t="shared" ref="R36" si="277">IF($N36=0,0,ROUND(($N33*R33+$N34*R34+$N35*R35)/$N36,2))</f>
        <v>0</v>
      </c>
      <c r="S36" s="7">
        <f t="shared" ref="S36" si="278">IF($N36=0,0,ROUND(($N33*S33+$N34*S34+$N35*S35)/$N36,2))</f>
        <v>0</v>
      </c>
      <c r="T36" s="6">
        <f t="shared" si="173"/>
        <v>0</v>
      </c>
      <c r="U36" s="6">
        <f t="shared" ref="U36:X36" si="279">ROUND(SUM(U33:U35),0)</f>
        <v>0</v>
      </c>
      <c r="V36" s="6">
        <f t="shared" si="279"/>
        <v>0</v>
      </c>
      <c r="W36" s="6">
        <f t="shared" si="279"/>
        <v>0</v>
      </c>
      <c r="X36" s="8">
        <f t="shared" si="279"/>
        <v>0</v>
      </c>
      <c r="BA36" s="68">
        <f t="shared" ref="BA36" si="280">SUM(BA33:BA35)</f>
        <v>0</v>
      </c>
      <c r="BB36" s="59">
        <f t="shared" si="4"/>
        <v>0</v>
      </c>
      <c r="BC36" s="59">
        <f t="shared" si="5"/>
        <v>0</v>
      </c>
      <c r="BD36" s="59">
        <f t="shared" si="6"/>
        <v>0</v>
      </c>
      <c r="BE36" s="59">
        <f t="shared" si="7"/>
        <v>0</v>
      </c>
      <c r="BF36" s="59">
        <f t="shared" si="8"/>
        <v>0</v>
      </c>
      <c r="BG36" s="69">
        <f t="shared" ref="BG36:BK48" si="281">ROUND(SUM(BG33:BG35),0)</f>
        <v>0</v>
      </c>
      <c r="BH36" s="69">
        <f t="shared" si="281"/>
        <v>0</v>
      </c>
      <c r="BI36" s="69">
        <f t="shared" si="281"/>
        <v>0</v>
      </c>
      <c r="BJ36" s="69">
        <f t="shared" si="281"/>
        <v>0</v>
      </c>
      <c r="BK36" s="69">
        <f t="shared" si="281"/>
        <v>0</v>
      </c>
      <c r="BL36" s="69">
        <f t="shared" ref="BL36" si="282">SUM(BL33:BL35)</f>
        <v>0</v>
      </c>
      <c r="BM36" s="68">
        <f t="shared" si="57"/>
        <v>0</v>
      </c>
      <c r="BN36" s="68">
        <f t="shared" si="58"/>
        <v>0</v>
      </c>
      <c r="BO36" s="68">
        <f t="shared" si="59"/>
        <v>0</v>
      </c>
      <c r="BP36" s="68">
        <f t="shared" si="60"/>
        <v>0</v>
      </c>
      <c r="BQ36" s="68">
        <f t="shared" si="61"/>
        <v>0</v>
      </c>
      <c r="BR36" s="59">
        <f t="shared" ref="BR36" si="283">SUM(BR33:BR35)</f>
        <v>0</v>
      </c>
      <c r="BS36" s="59">
        <f t="shared" ref="BS36" si="284">SUM(BS33:BS35)</f>
        <v>0</v>
      </c>
      <c r="BT36" s="59">
        <f t="shared" ref="BT36" si="285">SUM(BT33:BT35)</f>
        <v>0</v>
      </c>
      <c r="BU36" s="59">
        <f t="shared" ref="BU36" si="286">SUM(BU33:BU35)</f>
        <v>0</v>
      </c>
      <c r="BV36" s="59">
        <f t="shared" ref="BV36" si="287">SUM(BV33:BV35)</f>
        <v>0</v>
      </c>
    </row>
    <row r="37" spans="1:74" x14ac:dyDescent="0.4">
      <c r="A37" s="74">
        <v>7</v>
      </c>
      <c r="B37" s="47" t="s">
        <v>8</v>
      </c>
      <c r="C37" s="10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0">
        <f t="shared" ref="I37:I39" si="288">IF(I$12="t",ROUND($C37*D37/100,0),ROUND($C37*D37/1000,0))</f>
        <v>0</v>
      </c>
      <c r="J37" s="10">
        <f t="shared" ref="J37:J39" si="289">IF(J$12="t",ROUND($C37*E37/100,0),ROUND($C37*E37/1000,0))</f>
        <v>0</v>
      </c>
      <c r="K37" s="10">
        <f t="shared" ref="K37:K39" si="290">IF(K$12="t",ROUND($C37*F37/100,0),ROUND($C37*F37/1000,0))</f>
        <v>0</v>
      </c>
      <c r="L37" s="10">
        <f t="shared" ref="L37:L39" si="291">IF(L$12="t",ROUND($C37*G37/100,0),ROUND($C37*G37/1000,0))</f>
        <v>0</v>
      </c>
      <c r="M37" s="12">
        <f t="shared" ref="M37:M39" si="292">IF(M$12="t",ROUND($C37*H37/100,0),ROUND($C37*H37/1000,0))</f>
        <v>0</v>
      </c>
      <c r="N37" s="1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2">
        <f t="shared" ref="T37:T39" si="293">IF(T$12="t",ROUND($N37*O37/100,0),ROUND($N37*O37/1000,0))</f>
        <v>0</v>
      </c>
      <c r="U37" s="2">
        <f t="shared" ref="U37:U39" si="294">IF(U$12="t",ROUND($N37*P37/100,0),ROUND($N37*P37/1000,0))</f>
        <v>0</v>
      </c>
      <c r="V37" s="2">
        <f t="shared" ref="V37:V39" si="295">IF(V$12="t",ROUND($N37*Q37/100,0),ROUND($N37*Q37/1000,0))</f>
        <v>0</v>
      </c>
      <c r="W37" s="2">
        <f t="shared" ref="W37:W39" si="296">IF(W$12="t",ROUND($N37*R37/100,0),ROUND($N37*R37/1000,0))</f>
        <v>0</v>
      </c>
      <c r="X37" s="4">
        <f t="shared" ref="X37:X39" si="297">IF(X$12="t",ROUND($N37*S37/100,0),ROUND($N37*S37/1000,0))</f>
        <v>0</v>
      </c>
      <c r="BA37" s="68">
        <f t="shared" ref="BA37" si="298">C37-N37</f>
        <v>0</v>
      </c>
      <c r="BB37" s="59">
        <f t="shared" si="4"/>
        <v>0</v>
      </c>
      <c r="BC37" s="59">
        <f t="shared" si="5"/>
        <v>0</v>
      </c>
      <c r="BD37" s="59">
        <f t="shared" si="6"/>
        <v>0</v>
      </c>
      <c r="BE37" s="59">
        <f t="shared" si="7"/>
        <v>0</v>
      </c>
      <c r="BF37" s="59">
        <f t="shared" si="8"/>
        <v>0</v>
      </c>
      <c r="BG37" s="68">
        <f t="shared" ref="BG37:BG38" si="299">I37-T37</f>
        <v>0</v>
      </c>
      <c r="BH37" s="68">
        <f t="shared" ref="BH37:BH38" si="300">J37-U37</f>
        <v>0</v>
      </c>
      <c r="BI37" s="68">
        <f t="shared" ref="BI37:BI38" si="301">K37-V37</f>
        <v>0</v>
      </c>
      <c r="BJ37" s="68">
        <f t="shared" ref="BJ37:BJ38" si="302">L37-W37</f>
        <v>0</v>
      </c>
      <c r="BK37" s="68">
        <f t="shared" ref="BK37:BK38" si="303">M37-X37</f>
        <v>0</v>
      </c>
      <c r="BL37" s="68">
        <f t="shared" ref="BL37" si="304">ROUND(BA37*$D$8/$D$9,0)</f>
        <v>0</v>
      </c>
      <c r="BM37" s="68">
        <f t="shared" si="57"/>
        <v>0</v>
      </c>
      <c r="BN37" s="68">
        <f t="shared" si="58"/>
        <v>0</v>
      </c>
      <c r="BO37" s="68">
        <f t="shared" si="59"/>
        <v>0</v>
      </c>
      <c r="BP37" s="68">
        <f t="shared" si="60"/>
        <v>0</v>
      </c>
      <c r="BQ37" s="68">
        <f t="shared" si="61"/>
        <v>0</v>
      </c>
      <c r="BR37" s="59">
        <f t="shared" ref="BR37" si="305">ROUND(BG37*$D$8,0)</f>
        <v>0</v>
      </c>
      <c r="BS37" s="59">
        <f t="shared" ref="BS37:BS39" si="306">ROUND(BH37*$D$8,0)</f>
        <v>0</v>
      </c>
      <c r="BT37" s="59">
        <f t="shared" ref="BT37:BT39" si="307">ROUND(BI37*$D$8,0)</f>
        <v>0</v>
      </c>
      <c r="BU37" s="59">
        <f t="shared" ref="BU37:BU39" si="308">ROUND(BJ37*$D$8,0)</f>
        <v>0</v>
      </c>
      <c r="BV37" s="59">
        <f t="shared" ref="BV37:BV39" si="309">ROUND(BK37*$D$8,0)</f>
        <v>0</v>
      </c>
    </row>
    <row r="38" spans="1:74" x14ac:dyDescent="0.4">
      <c r="A38" s="75"/>
      <c r="B38" s="45" t="s">
        <v>0</v>
      </c>
      <c r="C38" s="2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2">
        <f t="shared" si="288"/>
        <v>0</v>
      </c>
      <c r="J38" s="2">
        <f t="shared" si="289"/>
        <v>0</v>
      </c>
      <c r="K38" s="2">
        <f t="shared" si="290"/>
        <v>0</v>
      </c>
      <c r="L38" s="2">
        <f t="shared" si="291"/>
        <v>0</v>
      </c>
      <c r="M38" s="4">
        <f t="shared" si="292"/>
        <v>0</v>
      </c>
      <c r="N38" s="5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2">
        <f t="shared" si="293"/>
        <v>0</v>
      </c>
      <c r="U38" s="2">
        <f t="shared" si="294"/>
        <v>0</v>
      </c>
      <c r="V38" s="2">
        <f t="shared" si="295"/>
        <v>0</v>
      </c>
      <c r="W38" s="2">
        <f t="shared" si="296"/>
        <v>0</v>
      </c>
      <c r="X38" s="4">
        <f t="shared" si="297"/>
        <v>0</v>
      </c>
      <c r="BA38" s="68">
        <f t="shared" si="21"/>
        <v>0</v>
      </c>
      <c r="BB38" s="59">
        <f t="shared" si="4"/>
        <v>0</v>
      </c>
      <c r="BC38" s="59">
        <f t="shared" si="5"/>
        <v>0</v>
      </c>
      <c r="BD38" s="59">
        <f t="shared" si="6"/>
        <v>0</v>
      </c>
      <c r="BE38" s="59">
        <f t="shared" si="7"/>
        <v>0</v>
      </c>
      <c r="BF38" s="59">
        <f t="shared" si="8"/>
        <v>0</v>
      </c>
      <c r="BG38" s="68">
        <f t="shared" si="299"/>
        <v>0</v>
      </c>
      <c r="BH38" s="68">
        <f t="shared" si="300"/>
        <v>0</v>
      </c>
      <c r="BI38" s="68">
        <f t="shared" si="301"/>
        <v>0</v>
      </c>
      <c r="BJ38" s="68">
        <f t="shared" si="302"/>
        <v>0</v>
      </c>
      <c r="BK38" s="68">
        <f t="shared" si="303"/>
        <v>0</v>
      </c>
      <c r="BL38" s="68">
        <f t="shared" si="56"/>
        <v>0</v>
      </c>
      <c r="BM38" s="68">
        <f t="shared" si="57"/>
        <v>0</v>
      </c>
      <c r="BN38" s="68">
        <f t="shared" si="58"/>
        <v>0</v>
      </c>
      <c r="BO38" s="68">
        <f t="shared" si="59"/>
        <v>0</v>
      </c>
      <c r="BP38" s="68">
        <f t="shared" si="60"/>
        <v>0</v>
      </c>
      <c r="BQ38" s="68">
        <f t="shared" si="61"/>
        <v>0</v>
      </c>
      <c r="BR38" s="59">
        <f t="shared" si="24"/>
        <v>0</v>
      </c>
      <c r="BS38" s="59">
        <f t="shared" si="306"/>
        <v>0</v>
      </c>
      <c r="BT38" s="59">
        <f t="shared" si="307"/>
        <v>0</v>
      </c>
      <c r="BU38" s="59">
        <f t="shared" si="308"/>
        <v>0</v>
      </c>
      <c r="BV38" s="59">
        <f t="shared" si="309"/>
        <v>0</v>
      </c>
    </row>
    <row r="39" spans="1:74" x14ac:dyDescent="0.4">
      <c r="A39" s="75"/>
      <c r="B39" s="45" t="s">
        <v>1</v>
      </c>
      <c r="C39" s="2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2">
        <f t="shared" si="288"/>
        <v>0</v>
      </c>
      <c r="J39" s="2">
        <f t="shared" si="289"/>
        <v>0</v>
      </c>
      <c r="K39" s="2">
        <f t="shared" si="290"/>
        <v>0</v>
      </c>
      <c r="L39" s="2">
        <f t="shared" si="291"/>
        <v>0</v>
      </c>
      <c r="M39" s="4">
        <f t="shared" si="292"/>
        <v>0</v>
      </c>
      <c r="N39" s="5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2">
        <f t="shared" si="293"/>
        <v>0</v>
      </c>
      <c r="U39" s="2">
        <f t="shared" si="294"/>
        <v>0</v>
      </c>
      <c r="V39" s="2">
        <f t="shared" si="295"/>
        <v>0</v>
      </c>
      <c r="W39" s="2">
        <f t="shared" si="296"/>
        <v>0</v>
      </c>
      <c r="X39" s="4">
        <f t="shared" si="297"/>
        <v>0</v>
      </c>
      <c r="BA39" s="68">
        <f t="shared" ref="BA39" si="310">(C39-N39)*$C$7</f>
        <v>0</v>
      </c>
      <c r="BB39" s="59">
        <f t="shared" si="4"/>
        <v>0</v>
      </c>
      <c r="BC39" s="59">
        <f t="shared" si="5"/>
        <v>0</v>
      </c>
      <c r="BD39" s="59">
        <f t="shared" si="6"/>
        <v>0</v>
      </c>
      <c r="BE39" s="59">
        <f t="shared" si="7"/>
        <v>0</v>
      </c>
      <c r="BF39" s="59">
        <f t="shared" si="8"/>
        <v>0</v>
      </c>
      <c r="BG39" s="68">
        <f t="shared" ref="BG39" si="311">ROUND((I39-T39)*$C$7,0)</f>
        <v>0</v>
      </c>
      <c r="BH39" s="68">
        <f t="shared" ref="BH39" si="312">ROUND((J39-U39)*$C$7,0)</f>
        <v>0</v>
      </c>
      <c r="BI39" s="68">
        <f t="shared" ref="BI39" si="313">ROUND((K39-V39)*$C$7,0)</f>
        <v>0</v>
      </c>
      <c r="BJ39" s="68">
        <f t="shared" ref="BJ39" si="314">ROUND((L39-W39)*$C$7,0)</f>
        <v>0</v>
      </c>
      <c r="BK39" s="68">
        <f t="shared" ref="BK39" si="315">ROUND((M39-X39)*$C$7,0)</f>
        <v>0</v>
      </c>
      <c r="BL39" s="68">
        <f t="shared" si="56"/>
        <v>0</v>
      </c>
      <c r="BM39" s="68">
        <f t="shared" si="57"/>
        <v>0</v>
      </c>
      <c r="BN39" s="68">
        <f t="shared" si="58"/>
        <v>0</v>
      </c>
      <c r="BO39" s="68">
        <f t="shared" si="59"/>
        <v>0</v>
      </c>
      <c r="BP39" s="68">
        <f t="shared" si="60"/>
        <v>0</v>
      </c>
      <c r="BQ39" s="68">
        <f t="shared" si="61"/>
        <v>0</v>
      </c>
      <c r="BR39" s="59">
        <f t="shared" si="24"/>
        <v>0</v>
      </c>
      <c r="BS39" s="59">
        <f t="shared" si="306"/>
        <v>0</v>
      </c>
      <c r="BT39" s="59">
        <f t="shared" si="307"/>
        <v>0</v>
      </c>
      <c r="BU39" s="59">
        <f t="shared" si="308"/>
        <v>0</v>
      </c>
      <c r="BV39" s="59">
        <f t="shared" si="309"/>
        <v>0</v>
      </c>
    </row>
    <row r="40" spans="1:74" x14ac:dyDescent="0.4">
      <c r="A40" s="76"/>
      <c r="B40" s="46" t="s">
        <v>2</v>
      </c>
      <c r="C40" s="6">
        <f t="shared" ref="C40" si="316">ROUND(SUM(C37:C39),0)</f>
        <v>0</v>
      </c>
      <c r="D40" s="7">
        <f t="shared" ref="D40" si="317">IF($C40=0,0,ROUND(($C37*D37+$C38*D38+$C39*D39)/$C40,2))</f>
        <v>0</v>
      </c>
      <c r="E40" s="7">
        <f t="shared" ref="E40" si="318">IF($C40=0,0,ROUND(($C37*E37+$C38*E38+$C39*E39)/$C40,2))</f>
        <v>0</v>
      </c>
      <c r="F40" s="7">
        <f t="shared" ref="F40" si="319">IF($C40=0,0,ROUND(($C37*F37+$C38*F38+$C39*F39)/$C40,2))</f>
        <v>0</v>
      </c>
      <c r="G40" s="7">
        <f t="shared" ref="G40" si="320">IF($C40=0,0,ROUND(($C37*G37+$C38*G38+$C39*G39)/$C40,2))</f>
        <v>0</v>
      </c>
      <c r="H40" s="7">
        <f t="shared" ref="H40" si="321">IF($C40=0,0,ROUND(($C37*H37+$C38*H38+$C39*H39)/$C40,2))</f>
        <v>0</v>
      </c>
      <c r="I40" s="6">
        <f t="shared" ref="I40" si="322">ROUND(SUM(I37:I39),0)</f>
        <v>0</v>
      </c>
      <c r="J40" s="6">
        <f t="shared" ref="J40" si="323">ROUND(SUM(J37:J39),0)</f>
        <v>0</v>
      </c>
      <c r="K40" s="6">
        <f t="shared" ref="K40" si="324">ROUND(SUM(K37:K39),0)</f>
        <v>0</v>
      </c>
      <c r="L40" s="6">
        <f t="shared" ref="L40" si="325">ROUND(SUM(L37:L39),0)</f>
        <v>0</v>
      </c>
      <c r="M40" s="8">
        <f t="shared" ref="M40" si="326">ROUND(SUM(M37:M39),0)</f>
        <v>0</v>
      </c>
      <c r="N40" s="9">
        <f t="shared" ref="N40" si="327">ROUND(SUM(N37:N39),0)</f>
        <v>0</v>
      </c>
      <c r="O40" s="7">
        <f t="shared" ref="O40" si="328">IF($N40=0,0,ROUND(($N37*O37+$N38*O38+$N39*O39)/$N40,2))</f>
        <v>0</v>
      </c>
      <c r="P40" s="7">
        <f t="shared" ref="P40" si="329">IF($N40=0,0,ROUND(($N37*P37+$N38*P38+$N39*P39)/$N40,2))</f>
        <v>0</v>
      </c>
      <c r="Q40" s="7">
        <f t="shared" ref="Q40" si="330">IF($N40=0,0,ROUND(($N37*Q37+$N38*Q38+$N39*Q39)/$N40,2))</f>
        <v>0</v>
      </c>
      <c r="R40" s="7">
        <f t="shared" ref="R40" si="331">IF($N40=0,0,ROUND(($N37*R37+$N38*R38+$N39*R39)/$N40,2))</f>
        <v>0</v>
      </c>
      <c r="S40" s="7">
        <f t="shared" ref="S40" si="332">IF($N40=0,0,ROUND(($N37*S37+$N38*S38+$N39*S39)/$N40,2))</f>
        <v>0</v>
      </c>
      <c r="T40" s="6">
        <f t="shared" si="173"/>
        <v>0</v>
      </c>
      <c r="U40" s="6">
        <f t="shared" ref="U40:X40" si="333">ROUND(SUM(U37:U39),0)</f>
        <v>0</v>
      </c>
      <c r="V40" s="6">
        <f t="shared" si="333"/>
        <v>0</v>
      </c>
      <c r="W40" s="6">
        <f t="shared" si="333"/>
        <v>0</v>
      </c>
      <c r="X40" s="8">
        <f t="shared" si="333"/>
        <v>0</v>
      </c>
      <c r="BA40" s="68">
        <f t="shared" ref="BA40" si="334">SUM(BA37:BA39)</f>
        <v>0</v>
      </c>
      <c r="BB40" s="59">
        <f t="shared" si="4"/>
        <v>0</v>
      </c>
      <c r="BC40" s="59">
        <f t="shared" si="5"/>
        <v>0</v>
      </c>
      <c r="BD40" s="59">
        <f t="shared" si="6"/>
        <v>0</v>
      </c>
      <c r="BE40" s="59">
        <f t="shared" si="7"/>
        <v>0</v>
      </c>
      <c r="BF40" s="59">
        <f t="shared" si="8"/>
        <v>0</v>
      </c>
      <c r="BG40" s="69">
        <f t="shared" si="281"/>
        <v>0</v>
      </c>
      <c r="BH40" s="69">
        <f t="shared" si="281"/>
        <v>0</v>
      </c>
      <c r="BI40" s="69">
        <f t="shared" si="281"/>
        <v>0</v>
      </c>
      <c r="BJ40" s="69">
        <f t="shared" si="281"/>
        <v>0</v>
      </c>
      <c r="BK40" s="69">
        <f t="shared" si="281"/>
        <v>0</v>
      </c>
      <c r="BL40" s="69">
        <f t="shared" ref="BL40" si="335">SUM(BL37:BL39)</f>
        <v>0</v>
      </c>
      <c r="BM40" s="68">
        <f t="shared" si="57"/>
        <v>0</v>
      </c>
      <c r="BN40" s="68">
        <f t="shared" si="58"/>
        <v>0</v>
      </c>
      <c r="BO40" s="68">
        <f t="shared" si="59"/>
        <v>0</v>
      </c>
      <c r="BP40" s="68">
        <f t="shared" si="60"/>
        <v>0</v>
      </c>
      <c r="BQ40" s="68">
        <f t="shared" si="61"/>
        <v>0</v>
      </c>
      <c r="BR40" s="59">
        <f t="shared" ref="BR40" si="336">SUM(BR37:BR39)</f>
        <v>0</v>
      </c>
      <c r="BS40" s="59">
        <f t="shared" ref="BS40" si="337">SUM(BS37:BS39)</f>
        <v>0</v>
      </c>
      <c r="BT40" s="59">
        <f t="shared" ref="BT40" si="338">SUM(BT37:BT39)</f>
        <v>0</v>
      </c>
      <c r="BU40" s="59">
        <f t="shared" ref="BU40" si="339">SUM(BU37:BU39)</f>
        <v>0</v>
      </c>
      <c r="BV40" s="59">
        <f t="shared" ref="BV40" si="340">SUM(BV37:BV39)</f>
        <v>0</v>
      </c>
    </row>
    <row r="41" spans="1:74" x14ac:dyDescent="0.4">
      <c r="A41" s="77">
        <v>8</v>
      </c>
      <c r="B41" s="48" t="s">
        <v>8</v>
      </c>
      <c r="C41" s="14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4">
        <f t="shared" ref="I41:I43" si="341">IF(I$12="t",ROUND($C41*D41/100,0),ROUND($C41*D41/1000,0))</f>
        <v>0</v>
      </c>
      <c r="J41" s="14">
        <f t="shared" ref="J41:J43" si="342">IF(J$12="t",ROUND($C41*E41/100,0),ROUND($C41*E41/1000,0))</f>
        <v>0</v>
      </c>
      <c r="K41" s="14">
        <f t="shared" ref="K41:K43" si="343">IF(K$12="t",ROUND($C41*F41/100,0),ROUND($C41*F41/1000,0))</f>
        <v>0</v>
      </c>
      <c r="L41" s="14">
        <f t="shared" ref="L41:L43" si="344">IF(L$12="t",ROUND($C41*G41/100,0),ROUND($C41*G41/1000,0))</f>
        <v>0</v>
      </c>
      <c r="M41" s="16">
        <f t="shared" ref="M41:M43" si="345">IF(M$12="t",ROUND($C41*H41/100,0),ROUND($C41*H41/1000,0))</f>
        <v>0</v>
      </c>
      <c r="N41" s="17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2">
        <f t="shared" ref="T41:T43" si="346">IF(T$12="t",ROUND($N41*O41/100,0),ROUND($N41*O41/1000,0))</f>
        <v>0</v>
      </c>
      <c r="U41" s="2">
        <f t="shared" ref="U41:U43" si="347">IF(U$12="t",ROUND($N41*P41/100,0),ROUND($N41*P41/1000,0))</f>
        <v>0</v>
      </c>
      <c r="V41" s="2">
        <f t="shared" ref="V41:V43" si="348">IF(V$12="t",ROUND($N41*Q41/100,0),ROUND($N41*Q41/1000,0))</f>
        <v>0</v>
      </c>
      <c r="W41" s="2">
        <f t="shared" ref="W41:W43" si="349">IF(W$12="t",ROUND($N41*R41/100,0),ROUND($N41*R41/1000,0))</f>
        <v>0</v>
      </c>
      <c r="X41" s="4">
        <f t="shared" ref="X41:X43" si="350">IF(X$12="t",ROUND($N41*S41/100,0),ROUND($N41*S41/1000,0))</f>
        <v>0</v>
      </c>
      <c r="BA41" s="68">
        <f t="shared" ref="BA41" si="351">C41-N41</f>
        <v>0</v>
      </c>
      <c r="BB41" s="59">
        <f t="shared" si="4"/>
        <v>0</v>
      </c>
      <c r="BC41" s="59">
        <f t="shared" si="5"/>
        <v>0</v>
      </c>
      <c r="BD41" s="59">
        <f t="shared" si="6"/>
        <v>0</v>
      </c>
      <c r="BE41" s="59">
        <f t="shared" si="7"/>
        <v>0</v>
      </c>
      <c r="BF41" s="59">
        <f t="shared" si="8"/>
        <v>0</v>
      </c>
      <c r="BG41" s="68">
        <f t="shared" ref="BG41:BG42" si="352">I41-T41</f>
        <v>0</v>
      </c>
      <c r="BH41" s="68">
        <f t="shared" ref="BH41:BH42" si="353">J41-U41</f>
        <v>0</v>
      </c>
      <c r="BI41" s="68">
        <f t="shared" ref="BI41:BI42" si="354">K41-V41</f>
        <v>0</v>
      </c>
      <c r="BJ41" s="68">
        <f t="shared" ref="BJ41:BJ42" si="355">L41-W41</f>
        <v>0</v>
      </c>
      <c r="BK41" s="68">
        <f t="shared" ref="BK41:BK42" si="356">M41-X41</f>
        <v>0</v>
      </c>
      <c r="BL41" s="68">
        <f t="shared" ref="BL41" si="357">ROUND(BA41*$D$8/$D$9,0)</f>
        <v>0</v>
      </c>
      <c r="BM41" s="68">
        <f t="shared" si="57"/>
        <v>0</v>
      </c>
      <c r="BN41" s="68">
        <f t="shared" si="58"/>
        <v>0</v>
      </c>
      <c r="BO41" s="68">
        <f t="shared" si="59"/>
        <v>0</v>
      </c>
      <c r="BP41" s="68">
        <f t="shared" si="60"/>
        <v>0</v>
      </c>
      <c r="BQ41" s="68">
        <f t="shared" si="61"/>
        <v>0</v>
      </c>
      <c r="BR41" s="59">
        <f t="shared" ref="BR41" si="358">ROUND(BG41*$D$8,0)</f>
        <v>0</v>
      </c>
      <c r="BS41" s="59">
        <f t="shared" ref="BS41:BS43" si="359">ROUND(BH41*$D$8,0)</f>
        <v>0</v>
      </c>
      <c r="BT41" s="59">
        <f t="shared" ref="BT41:BT43" si="360">ROUND(BI41*$D$8,0)</f>
        <v>0</v>
      </c>
      <c r="BU41" s="59">
        <f t="shared" ref="BU41:BU43" si="361">ROUND(BJ41*$D$8,0)</f>
        <v>0</v>
      </c>
      <c r="BV41" s="59">
        <f t="shared" ref="BV41:BV43" si="362">ROUND(BK41*$D$8,0)</f>
        <v>0</v>
      </c>
    </row>
    <row r="42" spans="1:74" x14ac:dyDescent="0.4">
      <c r="A42" s="75"/>
      <c r="B42" s="45" t="s">
        <v>0</v>
      </c>
      <c r="C42" s="2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2">
        <f t="shared" si="341"/>
        <v>0</v>
      </c>
      <c r="J42" s="2">
        <f t="shared" si="342"/>
        <v>0</v>
      </c>
      <c r="K42" s="2">
        <f t="shared" si="343"/>
        <v>0</v>
      </c>
      <c r="L42" s="2">
        <f t="shared" si="344"/>
        <v>0</v>
      </c>
      <c r="M42" s="4">
        <f t="shared" si="345"/>
        <v>0</v>
      </c>
      <c r="N42" s="5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2">
        <f t="shared" si="346"/>
        <v>0</v>
      </c>
      <c r="U42" s="2">
        <f t="shared" si="347"/>
        <v>0</v>
      </c>
      <c r="V42" s="2">
        <f t="shared" si="348"/>
        <v>0</v>
      </c>
      <c r="W42" s="2">
        <f t="shared" si="349"/>
        <v>0</v>
      </c>
      <c r="X42" s="4">
        <f t="shared" si="350"/>
        <v>0</v>
      </c>
      <c r="BA42" s="68">
        <f t="shared" si="21"/>
        <v>0</v>
      </c>
      <c r="BB42" s="59">
        <f t="shared" si="4"/>
        <v>0</v>
      </c>
      <c r="BC42" s="59">
        <f t="shared" si="5"/>
        <v>0</v>
      </c>
      <c r="BD42" s="59">
        <f t="shared" si="6"/>
        <v>0</v>
      </c>
      <c r="BE42" s="59">
        <f t="shared" si="7"/>
        <v>0</v>
      </c>
      <c r="BF42" s="59">
        <f t="shared" si="8"/>
        <v>0</v>
      </c>
      <c r="BG42" s="68">
        <f t="shared" si="352"/>
        <v>0</v>
      </c>
      <c r="BH42" s="68">
        <f t="shared" si="353"/>
        <v>0</v>
      </c>
      <c r="BI42" s="68">
        <f t="shared" si="354"/>
        <v>0</v>
      </c>
      <c r="BJ42" s="68">
        <f t="shared" si="355"/>
        <v>0</v>
      </c>
      <c r="BK42" s="68">
        <f t="shared" si="356"/>
        <v>0</v>
      </c>
      <c r="BL42" s="68">
        <f t="shared" si="56"/>
        <v>0</v>
      </c>
      <c r="BM42" s="68">
        <f t="shared" si="57"/>
        <v>0</v>
      </c>
      <c r="BN42" s="68">
        <f t="shared" si="58"/>
        <v>0</v>
      </c>
      <c r="BO42" s="68">
        <f t="shared" si="59"/>
        <v>0</v>
      </c>
      <c r="BP42" s="68">
        <f t="shared" si="60"/>
        <v>0</v>
      </c>
      <c r="BQ42" s="68">
        <f t="shared" si="61"/>
        <v>0</v>
      </c>
      <c r="BR42" s="59">
        <f t="shared" si="24"/>
        <v>0</v>
      </c>
      <c r="BS42" s="59">
        <f t="shared" si="359"/>
        <v>0</v>
      </c>
      <c r="BT42" s="59">
        <f t="shared" si="360"/>
        <v>0</v>
      </c>
      <c r="BU42" s="59">
        <f t="shared" si="361"/>
        <v>0</v>
      </c>
      <c r="BV42" s="59">
        <f t="shared" si="362"/>
        <v>0</v>
      </c>
    </row>
    <row r="43" spans="1:74" x14ac:dyDescent="0.4">
      <c r="A43" s="75"/>
      <c r="B43" s="45" t="s">
        <v>1</v>
      </c>
      <c r="C43" s="2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2">
        <f t="shared" si="341"/>
        <v>0</v>
      </c>
      <c r="J43" s="2">
        <f t="shared" si="342"/>
        <v>0</v>
      </c>
      <c r="K43" s="2">
        <f t="shared" si="343"/>
        <v>0</v>
      </c>
      <c r="L43" s="2">
        <f t="shared" si="344"/>
        <v>0</v>
      </c>
      <c r="M43" s="4">
        <f t="shared" si="345"/>
        <v>0</v>
      </c>
      <c r="N43" s="5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2">
        <f t="shared" si="346"/>
        <v>0</v>
      </c>
      <c r="U43" s="2">
        <f t="shared" si="347"/>
        <v>0</v>
      </c>
      <c r="V43" s="2">
        <f t="shared" si="348"/>
        <v>0</v>
      </c>
      <c r="W43" s="2">
        <f t="shared" si="349"/>
        <v>0</v>
      </c>
      <c r="X43" s="4">
        <f t="shared" si="350"/>
        <v>0</v>
      </c>
      <c r="BA43" s="68">
        <f t="shared" ref="BA43" si="363">(C43-N43)*$C$7</f>
        <v>0</v>
      </c>
      <c r="BB43" s="59">
        <f t="shared" si="4"/>
        <v>0</v>
      </c>
      <c r="BC43" s="59">
        <f t="shared" si="5"/>
        <v>0</v>
      </c>
      <c r="BD43" s="59">
        <f t="shared" si="6"/>
        <v>0</v>
      </c>
      <c r="BE43" s="59">
        <f t="shared" si="7"/>
        <v>0</v>
      </c>
      <c r="BF43" s="59">
        <f t="shared" si="8"/>
        <v>0</v>
      </c>
      <c r="BG43" s="68">
        <f t="shared" ref="BG43" si="364">ROUND((I43-T43)*$C$7,0)</f>
        <v>0</v>
      </c>
      <c r="BH43" s="68">
        <f t="shared" ref="BH43" si="365">ROUND((J43-U43)*$C$7,0)</f>
        <v>0</v>
      </c>
      <c r="BI43" s="68">
        <f t="shared" ref="BI43" si="366">ROUND((K43-V43)*$C$7,0)</f>
        <v>0</v>
      </c>
      <c r="BJ43" s="68">
        <f t="shared" ref="BJ43" si="367">ROUND((L43-W43)*$C$7,0)</f>
        <v>0</v>
      </c>
      <c r="BK43" s="68">
        <f t="shared" ref="BK43" si="368">ROUND((M43-X43)*$C$7,0)</f>
        <v>0</v>
      </c>
      <c r="BL43" s="68">
        <f t="shared" si="56"/>
        <v>0</v>
      </c>
      <c r="BM43" s="68">
        <f t="shared" si="57"/>
        <v>0</v>
      </c>
      <c r="BN43" s="68">
        <f t="shared" si="58"/>
        <v>0</v>
      </c>
      <c r="BO43" s="68">
        <f t="shared" si="59"/>
        <v>0</v>
      </c>
      <c r="BP43" s="68">
        <f t="shared" si="60"/>
        <v>0</v>
      </c>
      <c r="BQ43" s="68">
        <f t="shared" si="61"/>
        <v>0</v>
      </c>
      <c r="BR43" s="59">
        <f t="shared" si="24"/>
        <v>0</v>
      </c>
      <c r="BS43" s="59">
        <f t="shared" si="359"/>
        <v>0</v>
      </c>
      <c r="BT43" s="59">
        <f t="shared" si="360"/>
        <v>0</v>
      </c>
      <c r="BU43" s="59">
        <f t="shared" si="361"/>
        <v>0</v>
      </c>
      <c r="BV43" s="59">
        <f t="shared" si="362"/>
        <v>0</v>
      </c>
    </row>
    <row r="44" spans="1:74" x14ac:dyDescent="0.4">
      <c r="A44" s="78"/>
      <c r="B44" s="49" t="s">
        <v>2</v>
      </c>
      <c r="C44" s="18">
        <f t="shared" ref="C44" si="369">ROUND(SUM(C41:C43),0)</f>
        <v>0</v>
      </c>
      <c r="D44" s="19">
        <f t="shared" ref="D44" si="370">IF($C44=0,0,ROUND(($C41*D41+$C42*D42+$C43*D43)/$C44,2))</f>
        <v>0</v>
      </c>
      <c r="E44" s="19">
        <f t="shared" ref="E44" si="371">IF($C44=0,0,ROUND(($C41*E41+$C42*E42+$C43*E43)/$C44,2))</f>
        <v>0</v>
      </c>
      <c r="F44" s="19">
        <f t="shared" ref="F44" si="372">IF($C44=0,0,ROUND(($C41*F41+$C42*F42+$C43*F43)/$C44,2))</f>
        <v>0</v>
      </c>
      <c r="G44" s="19">
        <f t="shared" ref="G44" si="373">IF($C44=0,0,ROUND(($C41*G41+$C42*G42+$C43*G43)/$C44,2))</f>
        <v>0</v>
      </c>
      <c r="H44" s="19">
        <f t="shared" ref="H44" si="374">IF($C44=0,0,ROUND(($C41*H41+$C42*H42+$C43*H43)/$C44,2))</f>
        <v>0</v>
      </c>
      <c r="I44" s="18">
        <f t="shared" ref="I44" si="375">ROUND(SUM(I41:I43),0)</f>
        <v>0</v>
      </c>
      <c r="J44" s="18">
        <f t="shared" ref="J44" si="376">ROUND(SUM(J41:J43),0)</f>
        <v>0</v>
      </c>
      <c r="K44" s="18">
        <f t="shared" ref="K44" si="377">ROUND(SUM(K41:K43),0)</f>
        <v>0</v>
      </c>
      <c r="L44" s="18">
        <f t="shared" ref="L44" si="378">ROUND(SUM(L41:L43),0)</f>
        <v>0</v>
      </c>
      <c r="M44" s="20">
        <f t="shared" ref="M44" si="379">ROUND(SUM(M41:M43),0)</f>
        <v>0</v>
      </c>
      <c r="N44" s="21">
        <f t="shared" ref="N44" si="380">ROUND(SUM(N41:N43),0)</f>
        <v>0</v>
      </c>
      <c r="O44" s="7">
        <f t="shared" ref="O44" si="381">IF($N44=0,0,ROUND(($N41*O41+$N42*O42+$N43*O43)/$N44,2))</f>
        <v>0</v>
      </c>
      <c r="P44" s="7">
        <f t="shared" ref="P44" si="382">IF($N44=0,0,ROUND(($N41*P41+$N42*P42+$N43*P43)/$N44,2))</f>
        <v>0</v>
      </c>
      <c r="Q44" s="7">
        <f t="shared" ref="Q44" si="383">IF($N44=0,0,ROUND(($N41*Q41+$N42*Q42+$N43*Q43)/$N44,2))</f>
        <v>0</v>
      </c>
      <c r="R44" s="7">
        <f t="shared" ref="R44" si="384">IF($N44=0,0,ROUND(($N41*R41+$N42*R42+$N43*R43)/$N44,2))</f>
        <v>0</v>
      </c>
      <c r="S44" s="7">
        <f t="shared" ref="S44" si="385">IF($N44=0,0,ROUND(($N41*S41+$N42*S42+$N43*S43)/$N44,2))</f>
        <v>0</v>
      </c>
      <c r="T44" s="6">
        <f t="shared" si="173"/>
        <v>0</v>
      </c>
      <c r="U44" s="6">
        <f t="shared" ref="U44:X44" si="386">ROUND(SUM(U41:U43),0)</f>
        <v>0</v>
      </c>
      <c r="V44" s="6">
        <f t="shared" si="386"/>
        <v>0</v>
      </c>
      <c r="W44" s="6">
        <f t="shared" si="386"/>
        <v>0</v>
      </c>
      <c r="X44" s="8">
        <f t="shared" si="386"/>
        <v>0</v>
      </c>
      <c r="BA44" s="68">
        <f t="shared" ref="BA44" si="387">SUM(BA41:BA43)</f>
        <v>0</v>
      </c>
      <c r="BB44" s="59">
        <f t="shared" si="4"/>
        <v>0</v>
      </c>
      <c r="BC44" s="59">
        <f t="shared" si="5"/>
        <v>0</v>
      </c>
      <c r="BD44" s="59">
        <f t="shared" si="6"/>
        <v>0</v>
      </c>
      <c r="BE44" s="59">
        <f t="shared" si="7"/>
        <v>0</v>
      </c>
      <c r="BF44" s="59">
        <f t="shared" si="8"/>
        <v>0</v>
      </c>
      <c r="BG44" s="69">
        <f t="shared" si="281"/>
        <v>0</v>
      </c>
      <c r="BH44" s="69">
        <f t="shared" si="281"/>
        <v>0</v>
      </c>
      <c r="BI44" s="69">
        <f t="shared" si="281"/>
        <v>0</v>
      </c>
      <c r="BJ44" s="69">
        <f t="shared" si="281"/>
        <v>0</v>
      </c>
      <c r="BK44" s="69">
        <f t="shared" si="281"/>
        <v>0</v>
      </c>
      <c r="BL44" s="69">
        <f t="shared" ref="BL44" si="388">SUM(BL41:BL43)</f>
        <v>0</v>
      </c>
      <c r="BM44" s="68">
        <f t="shared" si="57"/>
        <v>0</v>
      </c>
      <c r="BN44" s="68">
        <f t="shared" si="58"/>
        <v>0</v>
      </c>
      <c r="BO44" s="68">
        <f t="shared" si="59"/>
        <v>0</v>
      </c>
      <c r="BP44" s="68">
        <f t="shared" si="60"/>
        <v>0</v>
      </c>
      <c r="BQ44" s="68">
        <f t="shared" si="61"/>
        <v>0</v>
      </c>
      <c r="BR44" s="59">
        <f t="shared" ref="BR44" si="389">SUM(BR41:BR43)</f>
        <v>0</v>
      </c>
      <c r="BS44" s="59">
        <f t="shared" ref="BS44" si="390">SUM(BS41:BS43)</f>
        <v>0</v>
      </c>
      <c r="BT44" s="59">
        <f t="shared" ref="BT44" si="391">SUM(BT41:BT43)</f>
        <v>0</v>
      </c>
      <c r="BU44" s="59">
        <f t="shared" ref="BU44" si="392">SUM(BU41:BU43)</f>
        <v>0</v>
      </c>
      <c r="BV44" s="59">
        <f t="shared" ref="BV44" si="393">SUM(BV41:BV43)</f>
        <v>0</v>
      </c>
    </row>
    <row r="45" spans="1:74" x14ac:dyDescent="0.4">
      <c r="A45" s="74">
        <v>9</v>
      </c>
      <c r="B45" s="47" t="s">
        <v>8</v>
      </c>
      <c r="C45" s="10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0">
        <f t="shared" ref="I45:I47" si="394">IF(I$12="t",ROUND($C45*D45/100,0),ROUND($C45*D45/1000,0))</f>
        <v>0</v>
      </c>
      <c r="J45" s="10">
        <f t="shared" ref="J45:J47" si="395">IF(J$12="t",ROUND($C45*E45/100,0),ROUND($C45*E45/1000,0))</f>
        <v>0</v>
      </c>
      <c r="K45" s="10">
        <f t="shared" ref="K45:K47" si="396">IF(K$12="t",ROUND($C45*F45/100,0),ROUND($C45*F45/1000,0))</f>
        <v>0</v>
      </c>
      <c r="L45" s="10">
        <f t="shared" ref="L45:L47" si="397">IF(L$12="t",ROUND($C45*G45/100,0),ROUND($C45*G45/1000,0))</f>
        <v>0</v>
      </c>
      <c r="M45" s="12">
        <f t="shared" ref="M45:M47" si="398">IF(M$12="t",ROUND($C45*H45/100,0),ROUND($C45*H45/1000,0))</f>
        <v>0</v>
      </c>
      <c r="N45" s="1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2">
        <f t="shared" ref="T45:T47" si="399">IF(T$12="t",ROUND($N45*O45/100,0),ROUND($N45*O45/1000,0))</f>
        <v>0</v>
      </c>
      <c r="U45" s="2">
        <f t="shared" ref="U45:U47" si="400">IF(U$12="t",ROUND($N45*P45/100,0),ROUND($N45*P45/1000,0))</f>
        <v>0</v>
      </c>
      <c r="V45" s="2">
        <f t="shared" ref="V45:V47" si="401">IF(V$12="t",ROUND($N45*Q45/100,0),ROUND($N45*Q45/1000,0))</f>
        <v>0</v>
      </c>
      <c r="W45" s="2">
        <f t="shared" ref="W45:W47" si="402">IF(W$12="t",ROUND($N45*R45/100,0),ROUND($N45*R45/1000,0))</f>
        <v>0</v>
      </c>
      <c r="X45" s="4">
        <f t="shared" ref="X45:X47" si="403">IF(X$12="t",ROUND($N45*S45/100,0),ROUND($N45*S45/1000,0))</f>
        <v>0</v>
      </c>
      <c r="BA45" s="68">
        <f t="shared" ref="BA45" si="404">C45-N45</f>
        <v>0</v>
      </c>
      <c r="BB45" s="59">
        <f t="shared" si="4"/>
        <v>0</v>
      </c>
      <c r="BC45" s="59">
        <f t="shared" si="5"/>
        <v>0</v>
      </c>
      <c r="BD45" s="59">
        <f t="shared" si="6"/>
        <v>0</v>
      </c>
      <c r="BE45" s="59">
        <f t="shared" si="7"/>
        <v>0</v>
      </c>
      <c r="BF45" s="59">
        <f t="shared" si="8"/>
        <v>0</v>
      </c>
      <c r="BG45" s="68">
        <f t="shared" ref="BG45:BG46" si="405">I45-T45</f>
        <v>0</v>
      </c>
      <c r="BH45" s="68">
        <f t="shared" ref="BH45:BH46" si="406">J45-U45</f>
        <v>0</v>
      </c>
      <c r="BI45" s="68">
        <f t="shared" ref="BI45:BI46" si="407">K45-V45</f>
        <v>0</v>
      </c>
      <c r="BJ45" s="68">
        <f t="shared" ref="BJ45:BJ46" si="408">L45-W45</f>
        <v>0</v>
      </c>
      <c r="BK45" s="68">
        <f t="shared" ref="BK45:BK46" si="409">M45-X45</f>
        <v>0</v>
      </c>
      <c r="BL45" s="68">
        <f t="shared" ref="BL45" si="410">ROUND(BA45*$D$8/$D$9,0)</f>
        <v>0</v>
      </c>
      <c r="BM45" s="68">
        <f t="shared" si="57"/>
        <v>0</v>
      </c>
      <c r="BN45" s="68">
        <f t="shared" si="58"/>
        <v>0</v>
      </c>
      <c r="BO45" s="68">
        <f t="shared" si="59"/>
        <v>0</v>
      </c>
      <c r="BP45" s="68">
        <f t="shared" si="60"/>
        <v>0</v>
      </c>
      <c r="BQ45" s="68">
        <f t="shared" si="61"/>
        <v>0</v>
      </c>
      <c r="BR45" s="59">
        <f t="shared" ref="BR45" si="411">ROUND(BG45*$D$8,0)</f>
        <v>0</v>
      </c>
      <c r="BS45" s="59">
        <f t="shared" ref="BS45:BS47" si="412">ROUND(BH45*$D$8,0)</f>
        <v>0</v>
      </c>
      <c r="BT45" s="59">
        <f t="shared" ref="BT45:BT47" si="413">ROUND(BI45*$D$8,0)</f>
        <v>0</v>
      </c>
      <c r="BU45" s="59">
        <f t="shared" ref="BU45:BU47" si="414">ROUND(BJ45*$D$8,0)</f>
        <v>0</v>
      </c>
      <c r="BV45" s="59">
        <f t="shared" ref="BV45:BV47" si="415">ROUND(BK45*$D$8,0)</f>
        <v>0</v>
      </c>
    </row>
    <row r="46" spans="1:74" x14ac:dyDescent="0.4">
      <c r="A46" s="75"/>
      <c r="B46" s="45" t="s">
        <v>0</v>
      </c>
      <c r="C46" s="2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2">
        <f t="shared" si="394"/>
        <v>0</v>
      </c>
      <c r="J46" s="2">
        <f t="shared" si="395"/>
        <v>0</v>
      </c>
      <c r="K46" s="2">
        <f t="shared" si="396"/>
        <v>0</v>
      </c>
      <c r="L46" s="2">
        <f t="shared" si="397"/>
        <v>0</v>
      </c>
      <c r="M46" s="4">
        <f t="shared" si="398"/>
        <v>0</v>
      </c>
      <c r="N46" s="5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2">
        <f t="shared" si="399"/>
        <v>0</v>
      </c>
      <c r="U46" s="2">
        <f t="shared" si="400"/>
        <v>0</v>
      </c>
      <c r="V46" s="2">
        <f t="shared" si="401"/>
        <v>0</v>
      </c>
      <c r="W46" s="2">
        <f t="shared" si="402"/>
        <v>0</v>
      </c>
      <c r="X46" s="4">
        <f t="shared" si="403"/>
        <v>0</v>
      </c>
      <c r="BA46" s="68">
        <f t="shared" si="21"/>
        <v>0</v>
      </c>
      <c r="BB46" s="59">
        <f t="shared" si="4"/>
        <v>0</v>
      </c>
      <c r="BC46" s="59">
        <f t="shared" si="5"/>
        <v>0</v>
      </c>
      <c r="BD46" s="59">
        <f t="shared" si="6"/>
        <v>0</v>
      </c>
      <c r="BE46" s="59">
        <f t="shared" si="7"/>
        <v>0</v>
      </c>
      <c r="BF46" s="59">
        <f t="shared" si="8"/>
        <v>0</v>
      </c>
      <c r="BG46" s="68">
        <f t="shared" si="405"/>
        <v>0</v>
      </c>
      <c r="BH46" s="68">
        <f t="shared" si="406"/>
        <v>0</v>
      </c>
      <c r="BI46" s="68">
        <f t="shared" si="407"/>
        <v>0</v>
      </c>
      <c r="BJ46" s="68">
        <f t="shared" si="408"/>
        <v>0</v>
      </c>
      <c r="BK46" s="68">
        <f t="shared" si="409"/>
        <v>0</v>
      </c>
      <c r="BL46" s="68">
        <f t="shared" si="56"/>
        <v>0</v>
      </c>
      <c r="BM46" s="68">
        <f t="shared" si="57"/>
        <v>0</v>
      </c>
      <c r="BN46" s="68">
        <f t="shared" si="58"/>
        <v>0</v>
      </c>
      <c r="BO46" s="68">
        <f t="shared" si="59"/>
        <v>0</v>
      </c>
      <c r="BP46" s="68">
        <f t="shared" si="60"/>
        <v>0</v>
      </c>
      <c r="BQ46" s="68">
        <f t="shared" si="61"/>
        <v>0</v>
      </c>
      <c r="BR46" s="59">
        <f t="shared" si="24"/>
        <v>0</v>
      </c>
      <c r="BS46" s="59">
        <f t="shared" si="412"/>
        <v>0</v>
      </c>
      <c r="BT46" s="59">
        <f t="shared" si="413"/>
        <v>0</v>
      </c>
      <c r="BU46" s="59">
        <f t="shared" si="414"/>
        <v>0</v>
      </c>
      <c r="BV46" s="59">
        <f t="shared" si="415"/>
        <v>0</v>
      </c>
    </row>
    <row r="47" spans="1:74" x14ac:dyDescent="0.4">
      <c r="A47" s="75"/>
      <c r="B47" s="45" t="s">
        <v>1</v>
      </c>
      <c r="C47" s="2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2">
        <f t="shared" si="394"/>
        <v>0</v>
      </c>
      <c r="J47" s="2">
        <f t="shared" si="395"/>
        <v>0</v>
      </c>
      <c r="K47" s="2">
        <f t="shared" si="396"/>
        <v>0</v>
      </c>
      <c r="L47" s="2">
        <f t="shared" si="397"/>
        <v>0</v>
      </c>
      <c r="M47" s="4">
        <f t="shared" si="398"/>
        <v>0</v>
      </c>
      <c r="N47" s="5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2">
        <f t="shared" si="399"/>
        <v>0</v>
      </c>
      <c r="U47" s="2">
        <f t="shared" si="400"/>
        <v>0</v>
      </c>
      <c r="V47" s="2">
        <f t="shared" si="401"/>
        <v>0</v>
      </c>
      <c r="W47" s="2">
        <f t="shared" si="402"/>
        <v>0</v>
      </c>
      <c r="X47" s="4">
        <f t="shared" si="403"/>
        <v>0</v>
      </c>
      <c r="BA47" s="68">
        <f t="shared" ref="BA47" si="416">(C47-N47)*$C$7</f>
        <v>0</v>
      </c>
      <c r="BB47" s="59">
        <f t="shared" si="4"/>
        <v>0</v>
      </c>
      <c r="BC47" s="59">
        <f t="shared" si="5"/>
        <v>0</v>
      </c>
      <c r="BD47" s="59">
        <f t="shared" si="6"/>
        <v>0</v>
      </c>
      <c r="BE47" s="59">
        <f t="shared" si="7"/>
        <v>0</v>
      </c>
      <c r="BF47" s="59">
        <f t="shared" si="8"/>
        <v>0</v>
      </c>
      <c r="BG47" s="68">
        <f t="shared" ref="BG47" si="417">ROUND((I47-T47)*$C$7,0)</f>
        <v>0</v>
      </c>
      <c r="BH47" s="68">
        <f t="shared" ref="BH47" si="418">ROUND((J47-U47)*$C$7,0)</f>
        <v>0</v>
      </c>
      <c r="BI47" s="68">
        <f t="shared" ref="BI47" si="419">ROUND((K47-V47)*$C$7,0)</f>
        <v>0</v>
      </c>
      <c r="BJ47" s="68">
        <f t="shared" ref="BJ47" si="420">ROUND((L47-W47)*$C$7,0)</f>
        <v>0</v>
      </c>
      <c r="BK47" s="68">
        <f t="shared" ref="BK47" si="421">ROUND((M47-X47)*$C$7,0)</f>
        <v>0</v>
      </c>
      <c r="BL47" s="68">
        <f t="shared" si="56"/>
        <v>0</v>
      </c>
      <c r="BM47" s="68">
        <f t="shared" si="57"/>
        <v>0</v>
      </c>
      <c r="BN47" s="68">
        <f t="shared" si="58"/>
        <v>0</v>
      </c>
      <c r="BO47" s="68">
        <f t="shared" si="59"/>
        <v>0</v>
      </c>
      <c r="BP47" s="68">
        <f t="shared" si="60"/>
        <v>0</v>
      </c>
      <c r="BQ47" s="68">
        <f t="shared" si="61"/>
        <v>0</v>
      </c>
      <c r="BR47" s="59">
        <f t="shared" si="24"/>
        <v>0</v>
      </c>
      <c r="BS47" s="59">
        <f t="shared" si="412"/>
        <v>0</v>
      </c>
      <c r="BT47" s="59">
        <f t="shared" si="413"/>
        <v>0</v>
      </c>
      <c r="BU47" s="59">
        <f t="shared" si="414"/>
        <v>0</v>
      </c>
      <c r="BV47" s="59">
        <f t="shared" si="415"/>
        <v>0</v>
      </c>
    </row>
    <row r="48" spans="1:74" x14ac:dyDescent="0.4">
      <c r="A48" s="76"/>
      <c r="B48" s="46" t="s">
        <v>2</v>
      </c>
      <c r="C48" s="6">
        <f t="shared" ref="C48" si="422">ROUND(SUM(C45:C47),0)</f>
        <v>0</v>
      </c>
      <c r="D48" s="7">
        <f t="shared" ref="D48" si="423">IF($C48=0,0,ROUND(($C45*D45+$C46*D46+$C47*D47)/$C48,2))</f>
        <v>0</v>
      </c>
      <c r="E48" s="7">
        <f t="shared" ref="E48" si="424">IF($C48=0,0,ROUND(($C45*E45+$C46*E46+$C47*E47)/$C48,2))</f>
        <v>0</v>
      </c>
      <c r="F48" s="7">
        <f t="shared" ref="F48" si="425">IF($C48=0,0,ROUND(($C45*F45+$C46*F46+$C47*F47)/$C48,2))</f>
        <v>0</v>
      </c>
      <c r="G48" s="7">
        <f t="shared" ref="G48" si="426">IF($C48=0,0,ROUND(($C45*G45+$C46*G46+$C47*G47)/$C48,2))</f>
        <v>0</v>
      </c>
      <c r="H48" s="7">
        <f t="shared" ref="H48" si="427">IF($C48=0,0,ROUND(($C45*H45+$C46*H46+$C47*H47)/$C48,2))</f>
        <v>0</v>
      </c>
      <c r="I48" s="6">
        <f t="shared" ref="I48" si="428">ROUND(SUM(I45:I47),0)</f>
        <v>0</v>
      </c>
      <c r="J48" s="6">
        <f t="shared" ref="J48" si="429">ROUND(SUM(J45:J47),0)</f>
        <v>0</v>
      </c>
      <c r="K48" s="6">
        <f t="shared" ref="K48" si="430">ROUND(SUM(K45:K47),0)</f>
        <v>0</v>
      </c>
      <c r="L48" s="6">
        <f t="shared" ref="L48" si="431">ROUND(SUM(L45:L47),0)</f>
        <v>0</v>
      </c>
      <c r="M48" s="8">
        <f t="shared" ref="M48" si="432">ROUND(SUM(M45:M47),0)</f>
        <v>0</v>
      </c>
      <c r="N48" s="9">
        <f t="shared" ref="N48" si="433">ROUND(SUM(N45:N47),0)</f>
        <v>0</v>
      </c>
      <c r="O48" s="7">
        <f t="shared" ref="O48" si="434">IF($N48=0,0,ROUND(($N45*O45+$N46*O46+$N47*O47)/$N48,2))</f>
        <v>0</v>
      </c>
      <c r="P48" s="7">
        <f t="shared" ref="P48" si="435">IF($N48=0,0,ROUND(($N45*P45+$N46*P46+$N47*P47)/$N48,2))</f>
        <v>0</v>
      </c>
      <c r="Q48" s="7">
        <f t="shared" ref="Q48" si="436">IF($N48=0,0,ROUND(($N45*Q45+$N46*Q46+$N47*Q47)/$N48,2))</f>
        <v>0</v>
      </c>
      <c r="R48" s="7">
        <f t="shared" ref="R48" si="437">IF($N48=0,0,ROUND(($N45*R45+$N46*R46+$N47*R47)/$N48,2))</f>
        <v>0</v>
      </c>
      <c r="S48" s="7">
        <f t="shared" ref="S48" si="438">IF($N48=0,0,ROUND(($N45*S45+$N46*S46+$N47*S47)/$N48,2))</f>
        <v>0</v>
      </c>
      <c r="T48" s="6">
        <f t="shared" si="173"/>
        <v>0</v>
      </c>
      <c r="U48" s="6">
        <f t="shared" ref="U48:X48" si="439">ROUND(SUM(U45:U47),0)</f>
        <v>0</v>
      </c>
      <c r="V48" s="6">
        <f t="shared" si="439"/>
        <v>0</v>
      </c>
      <c r="W48" s="6">
        <f t="shared" si="439"/>
        <v>0</v>
      </c>
      <c r="X48" s="8">
        <f t="shared" si="439"/>
        <v>0</v>
      </c>
      <c r="BA48" s="68">
        <f t="shared" ref="BA48" si="440">SUM(BA45:BA47)</f>
        <v>0</v>
      </c>
      <c r="BB48" s="59">
        <f t="shared" si="4"/>
        <v>0</v>
      </c>
      <c r="BC48" s="59">
        <f t="shared" si="5"/>
        <v>0</v>
      </c>
      <c r="BD48" s="59">
        <f t="shared" si="6"/>
        <v>0</v>
      </c>
      <c r="BE48" s="59">
        <f t="shared" si="7"/>
        <v>0</v>
      </c>
      <c r="BF48" s="59">
        <f t="shared" si="8"/>
        <v>0</v>
      </c>
      <c r="BG48" s="69">
        <f t="shared" si="281"/>
        <v>0</v>
      </c>
      <c r="BH48" s="69">
        <f t="shared" si="281"/>
        <v>0</v>
      </c>
      <c r="BI48" s="69">
        <f t="shared" si="281"/>
        <v>0</v>
      </c>
      <c r="BJ48" s="69">
        <f t="shared" si="281"/>
        <v>0</v>
      </c>
      <c r="BK48" s="69">
        <f t="shared" si="281"/>
        <v>0</v>
      </c>
      <c r="BL48" s="69">
        <f t="shared" ref="BL48" si="441">SUM(BL45:BL47)</f>
        <v>0</v>
      </c>
      <c r="BM48" s="68">
        <f t="shared" si="57"/>
        <v>0</v>
      </c>
      <c r="BN48" s="68">
        <f t="shared" si="58"/>
        <v>0</v>
      </c>
      <c r="BO48" s="68">
        <f t="shared" si="59"/>
        <v>0</v>
      </c>
      <c r="BP48" s="68">
        <f t="shared" si="60"/>
        <v>0</v>
      </c>
      <c r="BQ48" s="68">
        <f t="shared" si="61"/>
        <v>0</v>
      </c>
      <c r="BR48" s="59">
        <f t="shared" ref="BR48" si="442">SUM(BR45:BR47)</f>
        <v>0</v>
      </c>
      <c r="BS48" s="59">
        <f t="shared" ref="BS48" si="443">SUM(BS45:BS47)</f>
        <v>0</v>
      </c>
      <c r="BT48" s="59">
        <f t="shared" ref="BT48" si="444">SUM(BT45:BT47)</f>
        <v>0</v>
      </c>
      <c r="BU48" s="59">
        <f t="shared" ref="BU48" si="445">SUM(BU45:BU47)</f>
        <v>0</v>
      </c>
      <c r="BV48" s="59">
        <f t="shared" ref="BV48" si="446">SUM(BV45:BV47)</f>
        <v>0</v>
      </c>
    </row>
    <row r="49" spans="1:74" x14ac:dyDescent="0.4">
      <c r="A49" s="77">
        <v>10</v>
      </c>
      <c r="B49" s="48" t="s">
        <v>8</v>
      </c>
      <c r="C49" s="14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4">
        <f t="shared" ref="I49:I51" si="447">IF(I$12="t",ROUND($C49*D49/100,0),ROUND($C49*D49/1000,0))</f>
        <v>0</v>
      </c>
      <c r="J49" s="14">
        <f t="shared" ref="J49:J51" si="448">IF(J$12="t",ROUND($C49*E49/100,0),ROUND($C49*E49/1000,0))</f>
        <v>0</v>
      </c>
      <c r="K49" s="14">
        <f t="shared" ref="K49:K51" si="449">IF(K$12="t",ROUND($C49*F49/100,0),ROUND($C49*F49/1000,0))</f>
        <v>0</v>
      </c>
      <c r="L49" s="14">
        <f t="shared" ref="L49:L51" si="450">IF(L$12="t",ROUND($C49*G49/100,0),ROUND($C49*G49/1000,0))</f>
        <v>0</v>
      </c>
      <c r="M49" s="16">
        <f t="shared" ref="M49:M51" si="451">IF(M$12="t",ROUND($C49*H49/100,0),ROUND($C49*H49/1000,0))</f>
        <v>0</v>
      </c>
      <c r="N49" s="17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2">
        <f t="shared" ref="T49:T51" si="452">IF(T$12="t",ROUND($N49*O49/100,0),ROUND($N49*O49/1000,0))</f>
        <v>0</v>
      </c>
      <c r="U49" s="2">
        <f t="shared" ref="U49:U51" si="453">IF(U$12="t",ROUND($N49*P49/100,0),ROUND($N49*P49/1000,0))</f>
        <v>0</v>
      </c>
      <c r="V49" s="2">
        <f t="shared" ref="V49:V51" si="454">IF(V$12="t",ROUND($N49*Q49/100,0),ROUND($N49*Q49/1000,0))</f>
        <v>0</v>
      </c>
      <c r="W49" s="2">
        <f t="shared" ref="W49:W51" si="455">IF(W$12="t",ROUND($N49*R49/100,0),ROUND($N49*R49/1000,0))</f>
        <v>0</v>
      </c>
      <c r="X49" s="4">
        <f t="shared" ref="X49:X51" si="456">IF(X$12="t",ROUND($N49*S49/100,0),ROUND($N49*S49/1000,0))</f>
        <v>0</v>
      </c>
      <c r="BA49" s="68">
        <f t="shared" ref="BA49" si="457">C49-N49</f>
        <v>0</v>
      </c>
      <c r="BB49" s="59">
        <f t="shared" si="4"/>
        <v>0</v>
      </c>
      <c r="BC49" s="59">
        <f t="shared" si="5"/>
        <v>0</v>
      </c>
      <c r="BD49" s="59">
        <f t="shared" si="6"/>
        <v>0</v>
      </c>
      <c r="BE49" s="59">
        <f t="shared" si="7"/>
        <v>0</v>
      </c>
      <c r="BF49" s="59">
        <f t="shared" si="8"/>
        <v>0</v>
      </c>
      <c r="BG49" s="68">
        <f t="shared" ref="BG49:BG50" si="458">I49-T49</f>
        <v>0</v>
      </c>
      <c r="BH49" s="68">
        <f t="shared" ref="BH49:BH50" si="459">J49-U49</f>
        <v>0</v>
      </c>
      <c r="BI49" s="68">
        <f t="shared" ref="BI49:BI50" si="460">K49-V49</f>
        <v>0</v>
      </c>
      <c r="BJ49" s="68">
        <f t="shared" ref="BJ49:BJ50" si="461">L49-W49</f>
        <v>0</v>
      </c>
      <c r="BK49" s="68">
        <f t="shared" ref="BK49:BK50" si="462">M49-X49</f>
        <v>0</v>
      </c>
      <c r="BL49" s="68">
        <f t="shared" ref="BL49" si="463">ROUND(BA49*$D$8/$D$9,0)</f>
        <v>0</v>
      </c>
      <c r="BM49" s="68">
        <f t="shared" si="57"/>
        <v>0</v>
      </c>
      <c r="BN49" s="68">
        <f t="shared" si="58"/>
        <v>0</v>
      </c>
      <c r="BO49" s="68">
        <f t="shared" si="59"/>
        <v>0</v>
      </c>
      <c r="BP49" s="68">
        <f t="shared" si="60"/>
        <v>0</v>
      </c>
      <c r="BQ49" s="68">
        <f t="shared" si="61"/>
        <v>0</v>
      </c>
      <c r="BR49" s="59">
        <f t="shared" ref="BR49" si="464">ROUND(BG49*$D$8,0)</f>
        <v>0</v>
      </c>
      <c r="BS49" s="59">
        <f t="shared" ref="BS49:BS51" si="465">ROUND(BH49*$D$8,0)</f>
        <v>0</v>
      </c>
      <c r="BT49" s="59">
        <f t="shared" ref="BT49:BT51" si="466">ROUND(BI49*$D$8,0)</f>
        <v>0</v>
      </c>
      <c r="BU49" s="59">
        <f t="shared" ref="BU49:BU51" si="467">ROUND(BJ49*$D$8,0)</f>
        <v>0</v>
      </c>
      <c r="BV49" s="59">
        <f t="shared" ref="BV49:BV51" si="468">ROUND(BK49*$D$8,0)</f>
        <v>0</v>
      </c>
    </row>
    <row r="50" spans="1:74" x14ac:dyDescent="0.4">
      <c r="A50" s="75"/>
      <c r="B50" s="45" t="s">
        <v>0</v>
      </c>
      <c r="C50" s="2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2">
        <f t="shared" si="447"/>
        <v>0</v>
      </c>
      <c r="J50" s="2">
        <f t="shared" si="448"/>
        <v>0</v>
      </c>
      <c r="K50" s="2">
        <f t="shared" si="449"/>
        <v>0</v>
      </c>
      <c r="L50" s="2">
        <f t="shared" si="450"/>
        <v>0</v>
      </c>
      <c r="M50" s="4">
        <f t="shared" si="451"/>
        <v>0</v>
      </c>
      <c r="N50" s="5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2">
        <f t="shared" si="452"/>
        <v>0</v>
      </c>
      <c r="U50" s="2">
        <f t="shared" si="453"/>
        <v>0</v>
      </c>
      <c r="V50" s="2">
        <f t="shared" si="454"/>
        <v>0</v>
      </c>
      <c r="W50" s="2">
        <f t="shared" si="455"/>
        <v>0</v>
      </c>
      <c r="X50" s="4">
        <f t="shared" si="456"/>
        <v>0</v>
      </c>
      <c r="BA50" s="68">
        <f t="shared" si="21"/>
        <v>0</v>
      </c>
      <c r="BB50" s="59">
        <f t="shared" si="4"/>
        <v>0</v>
      </c>
      <c r="BC50" s="59">
        <f t="shared" si="5"/>
        <v>0</v>
      </c>
      <c r="BD50" s="59">
        <f t="shared" si="6"/>
        <v>0</v>
      </c>
      <c r="BE50" s="59">
        <f t="shared" si="7"/>
        <v>0</v>
      </c>
      <c r="BF50" s="59">
        <f t="shared" si="8"/>
        <v>0</v>
      </c>
      <c r="BG50" s="68">
        <f t="shared" si="458"/>
        <v>0</v>
      </c>
      <c r="BH50" s="68">
        <f t="shared" si="459"/>
        <v>0</v>
      </c>
      <c r="BI50" s="68">
        <f t="shared" si="460"/>
        <v>0</v>
      </c>
      <c r="BJ50" s="68">
        <f t="shared" si="461"/>
        <v>0</v>
      </c>
      <c r="BK50" s="68">
        <f t="shared" si="462"/>
        <v>0</v>
      </c>
      <c r="BL50" s="68">
        <f t="shared" si="56"/>
        <v>0</v>
      </c>
      <c r="BM50" s="68">
        <f t="shared" si="57"/>
        <v>0</v>
      </c>
      <c r="BN50" s="68">
        <f t="shared" si="58"/>
        <v>0</v>
      </c>
      <c r="BO50" s="68">
        <f t="shared" si="59"/>
        <v>0</v>
      </c>
      <c r="BP50" s="68">
        <f t="shared" si="60"/>
        <v>0</v>
      </c>
      <c r="BQ50" s="68">
        <f t="shared" si="61"/>
        <v>0</v>
      </c>
      <c r="BR50" s="59">
        <f t="shared" si="24"/>
        <v>0</v>
      </c>
      <c r="BS50" s="59">
        <f t="shared" si="465"/>
        <v>0</v>
      </c>
      <c r="BT50" s="59">
        <f t="shared" si="466"/>
        <v>0</v>
      </c>
      <c r="BU50" s="59">
        <f t="shared" si="467"/>
        <v>0</v>
      </c>
      <c r="BV50" s="59">
        <f t="shared" si="468"/>
        <v>0</v>
      </c>
    </row>
    <row r="51" spans="1:74" x14ac:dyDescent="0.4">
      <c r="A51" s="75"/>
      <c r="B51" s="45" t="s">
        <v>1</v>
      </c>
      <c r="C51" s="2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2">
        <f t="shared" si="447"/>
        <v>0</v>
      </c>
      <c r="J51" s="2">
        <f t="shared" si="448"/>
        <v>0</v>
      </c>
      <c r="K51" s="2">
        <f t="shared" si="449"/>
        <v>0</v>
      </c>
      <c r="L51" s="2">
        <f t="shared" si="450"/>
        <v>0</v>
      </c>
      <c r="M51" s="4">
        <f t="shared" si="451"/>
        <v>0</v>
      </c>
      <c r="N51" s="5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2">
        <f t="shared" si="452"/>
        <v>0</v>
      </c>
      <c r="U51" s="2">
        <f t="shared" si="453"/>
        <v>0</v>
      </c>
      <c r="V51" s="2">
        <f t="shared" si="454"/>
        <v>0</v>
      </c>
      <c r="W51" s="2">
        <f t="shared" si="455"/>
        <v>0</v>
      </c>
      <c r="X51" s="4">
        <f t="shared" si="456"/>
        <v>0</v>
      </c>
      <c r="BA51" s="68">
        <f t="shared" ref="BA51" si="469">(C51-N51)*$C$7</f>
        <v>0</v>
      </c>
      <c r="BB51" s="59">
        <f t="shared" si="4"/>
        <v>0</v>
      </c>
      <c r="BC51" s="59">
        <f t="shared" si="5"/>
        <v>0</v>
      </c>
      <c r="BD51" s="59">
        <f t="shared" si="6"/>
        <v>0</v>
      </c>
      <c r="BE51" s="59">
        <f t="shared" si="7"/>
        <v>0</v>
      </c>
      <c r="BF51" s="59">
        <f t="shared" si="8"/>
        <v>0</v>
      </c>
      <c r="BG51" s="68">
        <f t="shared" ref="BG51" si="470">ROUND((I51-T51)*$C$7,0)</f>
        <v>0</v>
      </c>
      <c r="BH51" s="68">
        <f t="shared" ref="BH51" si="471">ROUND((J51-U51)*$C$7,0)</f>
        <v>0</v>
      </c>
      <c r="BI51" s="68">
        <f t="shared" ref="BI51" si="472">ROUND((K51-V51)*$C$7,0)</f>
        <v>0</v>
      </c>
      <c r="BJ51" s="68">
        <f t="shared" ref="BJ51" si="473">ROUND((L51-W51)*$C$7,0)</f>
        <v>0</v>
      </c>
      <c r="BK51" s="68">
        <f t="shared" ref="BK51" si="474">ROUND((M51-X51)*$C$7,0)</f>
        <v>0</v>
      </c>
      <c r="BL51" s="68">
        <f t="shared" si="56"/>
        <v>0</v>
      </c>
      <c r="BM51" s="68">
        <f t="shared" si="57"/>
        <v>0</v>
      </c>
      <c r="BN51" s="68">
        <f t="shared" si="58"/>
        <v>0</v>
      </c>
      <c r="BO51" s="68">
        <f t="shared" si="59"/>
        <v>0</v>
      </c>
      <c r="BP51" s="68">
        <f t="shared" si="60"/>
        <v>0</v>
      </c>
      <c r="BQ51" s="68">
        <f t="shared" si="61"/>
        <v>0</v>
      </c>
      <c r="BR51" s="59">
        <f t="shared" si="24"/>
        <v>0</v>
      </c>
      <c r="BS51" s="59">
        <f t="shared" si="465"/>
        <v>0</v>
      </c>
      <c r="BT51" s="59">
        <f t="shared" si="466"/>
        <v>0</v>
      </c>
      <c r="BU51" s="59">
        <f t="shared" si="467"/>
        <v>0</v>
      </c>
      <c r="BV51" s="59">
        <f t="shared" si="468"/>
        <v>0</v>
      </c>
    </row>
    <row r="52" spans="1:74" x14ac:dyDescent="0.4">
      <c r="A52" s="78"/>
      <c r="B52" s="49" t="s">
        <v>2</v>
      </c>
      <c r="C52" s="18">
        <f t="shared" ref="C52" si="475">ROUND(SUM(C49:C51),0)</f>
        <v>0</v>
      </c>
      <c r="D52" s="19">
        <f t="shared" ref="D52" si="476">IF($C52=0,0,ROUND(($C49*D49+$C50*D50+$C51*D51)/$C52,2))</f>
        <v>0</v>
      </c>
      <c r="E52" s="19">
        <f t="shared" ref="E52" si="477">IF($C52=0,0,ROUND(($C49*E49+$C50*E50+$C51*E51)/$C52,2))</f>
        <v>0</v>
      </c>
      <c r="F52" s="19">
        <f t="shared" ref="F52" si="478">IF($C52=0,0,ROUND(($C49*F49+$C50*F50+$C51*F51)/$C52,2))</f>
        <v>0</v>
      </c>
      <c r="G52" s="19">
        <f t="shared" ref="G52" si="479">IF($C52=0,0,ROUND(($C49*G49+$C50*G50+$C51*G51)/$C52,2))</f>
        <v>0</v>
      </c>
      <c r="H52" s="19">
        <f t="shared" ref="H52" si="480">IF($C52=0,0,ROUND(($C49*H49+$C50*H50+$C51*H51)/$C52,2))</f>
        <v>0</v>
      </c>
      <c r="I52" s="18">
        <f t="shared" ref="I52" si="481">ROUND(SUM(I49:I51),0)</f>
        <v>0</v>
      </c>
      <c r="J52" s="18">
        <f t="shared" ref="J52" si="482">ROUND(SUM(J49:J51),0)</f>
        <v>0</v>
      </c>
      <c r="K52" s="18">
        <f t="shared" ref="K52" si="483">ROUND(SUM(K49:K51),0)</f>
        <v>0</v>
      </c>
      <c r="L52" s="18">
        <f t="shared" ref="L52" si="484">ROUND(SUM(L49:L51),0)</f>
        <v>0</v>
      </c>
      <c r="M52" s="20">
        <f t="shared" ref="M52" si="485">ROUND(SUM(M49:M51),0)</f>
        <v>0</v>
      </c>
      <c r="N52" s="21">
        <f t="shared" ref="N52" si="486">ROUND(SUM(N49:N51),0)</f>
        <v>0</v>
      </c>
      <c r="O52" s="7">
        <f t="shared" ref="O52" si="487">IF($N52=0,0,ROUND(($N49*O49+$N50*O50+$N51*O51)/$N52,2))</f>
        <v>0</v>
      </c>
      <c r="P52" s="7">
        <f t="shared" ref="P52" si="488">IF($N52=0,0,ROUND(($N49*P49+$N50*P50+$N51*P51)/$N52,2))</f>
        <v>0</v>
      </c>
      <c r="Q52" s="7">
        <f t="shared" ref="Q52" si="489">IF($N52=0,0,ROUND(($N49*Q49+$N50*Q50+$N51*Q51)/$N52,2))</f>
        <v>0</v>
      </c>
      <c r="R52" s="7">
        <f t="shared" ref="R52" si="490">IF($N52=0,0,ROUND(($N49*R49+$N50*R50+$N51*R51)/$N52,2))</f>
        <v>0</v>
      </c>
      <c r="S52" s="7">
        <f t="shared" ref="S52" si="491">IF($N52=0,0,ROUND(($N49*S49+$N50*S50+$N51*S51)/$N52,2))</f>
        <v>0</v>
      </c>
      <c r="T52" s="6">
        <f t="shared" si="173"/>
        <v>0</v>
      </c>
      <c r="U52" s="6">
        <f t="shared" ref="U52:X52" si="492">ROUND(SUM(U49:U51),0)</f>
        <v>0</v>
      </c>
      <c r="V52" s="6">
        <f t="shared" si="492"/>
        <v>0</v>
      </c>
      <c r="W52" s="6">
        <f t="shared" si="492"/>
        <v>0</v>
      </c>
      <c r="X52" s="8">
        <f t="shared" si="492"/>
        <v>0</v>
      </c>
      <c r="BA52" s="68">
        <f t="shared" ref="BA52" si="493">SUM(BA49:BA51)</f>
        <v>0</v>
      </c>
      <c r="BB52" s="59">
        <f t="shared" si="4"/>
        <v>0</v>
      </c>
      <c r="BC52" s="59">
        <f t="shared" si="5"/>
        <v>0</v>
      </c>
      <c r="BD52" s="59">
        <f t="shared" si="6"/>
        <v>0</v>
      </c>
      <c r="BE52" s="59">
        <f t="shared" si="7"/>
        <v>0</v>
      </c>
      <c r="BF52" s="59">
        <f t="shared" si="8"/>
        <v>0</v>
      </c>
      <c r="BG52" s="69">
        <f t="shared" ref="BG52:BK64" si="494">ROUND(SUM(BG49:BG51),0)</f>
        <v>0</v>
      </c>
      <c r="BH52" s="69">
        <f t="shared" si="494"/>
        <v>0</v>
      </c>
      <c r="BI52" s="69">
        <f t="shared" si="494"/>
        <v>0</v>
      </c>
      <c r="BJ52" s="69">
        <f t="shared" si="494"/>
        <v>0</v>
      </c>
      <c r="BK52" s="69">
        <f t="shared" si="494"/>
        <v>0</v>
      </c>
      <c r="BL52" s="69">
        <f t="shared" ref="BL52" si="495">SUM(BL49:BL51)</f>
        <v>0</v>
      </c>
      <c r="BM52" s="68">
        <f t="shared" si="57"/>
        <v>0</v>
      </c>
      <c r="BN52" s="68">
        <f t="shared" si="58"/>
        <v>0</v>
      </c>
      <c r="BO52" s="68">
        <f t="shared" si="59"/>
        <v>0</v>
      </c>
      <c r="BP52" s="68">
        <f t="shared" si="60"/>
        <v>0</v>
      </c>
      <c r="BQ52" s="68">
        <f t="shared" si="61"/>
        <v>0</v>
      </c>
      <c r="BR52" s="59">
        <f t="shared" ref="BR52" si="496">SUM(BR49:BR51)</f>
        <v>0</v>
      </c>
      <c r="BS52" s="59">
        <f t="shared" ref="BS52" si="497">SUM(BS49:BS51)</f>
        <v>0</v>
      </c>
      <c r="BT52" s="59">
        <f t="shared" ref="BT52" si="498">SUM(BT49:BT51)</f>
        <v>0</v>
      </c>
      <c r="BU52" s="59">
        <f t="shared" ref="BU52" si="499">SUM(BU49:BU51)</f>
        <v>0</v>
      </c>
      <c r="BV52" s="59">
        <f t="shared" ref="BV52" si="500">SUM(BV49:BV51)</f>
        <v>0</v>
      </c>
    </row>
    <row r="53" spans="1:74" x14ac:dyDescent="0.4">
      <c r="A53" s="74">
        <v>11</v>
      </c>
      <c r="B53" s="47" t="s">
        <v>8</v>
      </c>
      <c r="C53" s="10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0">
        <f t="shared" ref="I53:I55" si="501">IF(I$12="t",ROUND($C53*D53/100,0),ROUND($C53*D53/1000,0))</f>
        <v>0</v>
      </c>
      <c r="J53" s="10">
        <f t="shared" ref="J53:J55" si="502">IF(J$12="t",ROUND($C53*E53/100,0),ROUND($C53*E53/1000,0))</f>
        <v>0</v>
      </c>
      <c r="K53" s="10">
        <f t="shared" ref="K53:K55" si="503">IF(K$12="t",ROUND($C53*F53/100,0),ROUND($C53*F53/1000,0))</f>
        <v>0</v>
      </c>
      <c r="L53" s="10">
        <f t="shared" ref="L53:L55" si="504">IF(L$12="t",ROUND($C53*G53/100,0),ROUND($C53*G53/1000,0))</f>
        <v>0</v>
      </c>
      <c r="M53" s="12">
        <f t="shared" ref="M53:M55" si="505">IF(M$12="t",ROUND($C53*H53/100,0),ROUND($C53*H53/1000,0))</f>
        <v>0</v>
      </c>
      <c r="N53" s="1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2">
        <f t="shared" ref="T53:T55" si="506">IF(T$12="t",ROUND($N53*O53/100,0),ROUND($N53*O53/1000,0))</f>
        <v>0</v>
      </c>
      <c r="U53" s="2">
        <f t="shared" ref="U53:U55" si="507">IF(U$12="t",ROUND($N53*P53/100,0),ROUND($N53*P53/1000,0))</f>
        <v>0</v>
      </c>
      <c r="V53" s="2">
        <f t="shared" ref="V53:V55" si="508">IF(V$12="t",ROUND($N53*Q53/100,0),ROUND($N53*Q53/1000,0))</f>
        <v>0</v>
      </c>
      <c r="W53" s="2">
        <f t="shared" ref="W53:W55" si="509">IF(W$12="t",ROUND($N53*R53/100,0),ROUND($N53*R53/1000,0))</f>
        <v>0</v>
      </c>
      <c r="X53" s="4">
        <f t="shared" ref="X53:X55" si="510">IF(X$12="t",ROUND($N53*S53/100,0),ROUND($N53*S53/1000,0))</f>
        <v>0</v>
      </c>
      <c r="BA53" s="68">
        <f t="shared" ref="BA53" si="511">C53-N53</f>
        <v>0</v>
      </c>
      <c r="BB53" s="59">
        <f t="shared" si="4"/>
        <v>0</v>
      </c>
      <c r="BC53" s="59">
        <f t="shared" si="5"/>
        <v>0</v>
      </c>
      <c r="BD53" s="59">
        <f t="shared" si="6"/>
        <v>0</v>
      </c>
      <c r="BE53" s="59">
        <f t="shared" si="7"/>
        <v>0</v>
      </c>
      <c r="BF53" s="59">
        <f t="shared" si="8"/>
        <v>0</v>
      </c>
      <c r="BG53" s="68">
        <f t="shared" ref="BG53:BG54" si="512">I53-T53</f>
        <v>0</v>
      </c>
      <c r="BH53" s="68">
        <f t="shared" ref="BH53:BH54" si="513">J53-U53</f>
        <v>0</v>
      </c>
      <c r="BI53" s="68">
        <f t="shared" ref="BI53:BI54" si="514">K53-V53</f>
        <v>0</v>
      </c>
      <c r="BJ53" s="68">
        <f t="shared" ref="BJ53:BJ54" si="515">L53-W53</f>
        <v>0</v>
      </c>
      <c r="BK53" s="68">
        <f t="shared" ref="BK53:BK54" si="516">M53-X53</f>
        <v>0</v>
      </c>
      <c r="BL53" s="68">
        <f t="shared" ref="BL53" si="517">ROUND(BA53*$D$8/$D$9,0)</f>
        <v>0</v>
      </c>
      <c r="BM53" s="68">
        <f t="shared" si="57"/>
        <v>0</v>
      </c>
      <c r="BN53" s="68">
        <f t="shared" si="58"/>
        <v>0</v>
      </c>
      <c r="BO53" s="68">
        <f t="shared" si="59"/>
        <v>0</v>
      </c>
      <c r="BP53" s="68">
        <f t="shared" si="60"/>
        <v>0</v>
      </c>
      <c r="BQ53" s="68">
        <f t="shared" si="61"/>
        <v>0</v>
      </c>
      <c r="BR53" s="59">
        <f t="shared" ref="BR53" si="518">ROUND(BG53*$D$8,0)</f>
        <v>0</v>
      </c>
      <c r="BS53" s="59">
        <f t="shared" ref="BS53:BS55" si="519">ROUND(BH53*$D$8,0)</f>
        <v>0</v>
      </c>
      <c r="BT53" s="59">
        <f t="shared" ref="BT53:BT55" si="520">ROUND(BI53*$D$8,0)</f>
        <v>0</v>
      </c>
      <c r="BU53" s="59">
        <f t="shared" ref="BU53:BU55" si="521">ROUND(BJ53*$D$8,0)</f>
        <v>0</v>
      </c>
      <c r="BV53" s="59">
        <f t="shared" ref="BV53:BV55" si="522">ROUND(BK53*$D$8,0)</f>
        <v>0</v>
      </c>
    </row>
    <row r="54" spans="1:74" x14ac:dyDescent="0.4">
      <c r="A54" s="75"/>
      <c r="B54" s="45" t="s">
        <v>0</v>
      </c>
      <c r="C54" s="2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2">
        <f t="shared" si="501"/>
        <v>0</v>
      </c>
      <c r="J54" s="2">
        <f t="shared" si="502"/>
        <v>0</v>
      </c>
      <c r="K54" s="2">
        <f t="shared" si="503"/>
        <v>0</v>
      </c>
      <c r="L54" s="2">
        <f t="shared" si="504"/>
        <v>0</v>
      </c>
      <c r="M54" s="4">
        <f t="shared" si="505"/>
        <v>0</v>
      </c>
      <c r="N54" s="5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2">
        <f t="shared" si="506"/>
        <v>0</v>
      </c>
      <c r="U54" s="2">
        <f t="shared" si="507"/>
        <v>0</v>
      </c>
      <c r="V54" s="2">
        <f t="shared" si="508"/>
        <v>0</v>
      </c>
      <c r="W54" s="2">
        <f t="shared" si="509"/>
        <v>0</v>
      </c>
      <c r="X54" s="4">
        <f t="shared" si="510"/>
        <v>0</v>
      </c>
      <c r="BA54" s="68">
        <f t="shared" si="21"/>
        <v>0</v>
      </c>
      <c r="BB54" s="59">
        <f t="shared" si="4"/>
        <v>0</v>
      </c>
      <c r="BC54" s="59">
        <f t="shared" si="5"/>
        <v>0</v>
      </c>
      <c r="BD54" s="59">
        <f t="shared" si="6"/>
        <v>0</v>
      </c>
      <c r="BE54" s="59">
        <f t="shared" si="7"/>
        <v>0</v>
      </c>
      <c r="BF54" s="59">
        <f t="shared" si="8"/>
        <v>0</v>
      </c>
      <c r="BG54" s="68">
        <f t="shared" si="512"/>
        <v>0</v>
      </c>
      <c r="BH54" s="68">
        <f t="shared" si="513"/>
        <v>0</v>
      </c>
      <c r="BI54" s="68">
        <f t="shared" si="514"/>
        <v>0</v>
      </c>
      <c r="BJ54" s="68">
        <f t="shared" si="515"/>
        <v>0</v>
      </c>
      <c r="BK54" s="68">
        <f t="shared" si="516"/>
        <v>0</v>
      </c>
      <c r="BL54" s="68">
        <f t="shared" si="56"/>
        <v>0</v>
      </c>
      <c r="BM54" s="68">
        <f t="shared" si="57"/>
        <v>0</v>
      </c>
      <c r="BN54" s="68">
        <f t="shared" si="58"/>
        <v>0</v>
      </c>
      <c r="BO54" s="68">
        <f t="shared" si="59"/>
        <v>0</v>
      </c>
      <c r="BP54" s="68">
        <f t="shared" si="60"/>
        <v>0</v>
      </c>
      <c r="BQ54" s="68">
        <f t="shared" si="61"/>
        <v>0</v>
      </c>
      <c r="BR54" s="59">
        <f t="shared" si="24"/>
        <v>0</v>
      </c>
      <c r="BS54" s="59">
        <f t="shared" si="519"/>
        <v>0</v>
      </c>
      <c r="BT54" s="59">
        <f t="shared" si="520"/>
        <v>0</v>
      </c>
      <c r="BU54" s="59">
        <f t="shared" si="521"/>
        <v>0</v>
      </c>
      <c r="BV54" s="59">
        <f t="shared" si="522"/>
        <v>0</v>
      </c>
    </row>
    <row r="55" spans="1:74" x14ac:dyDescent="0.4">
      <c r="A55" s="75"/>
      <c r="B55" s="45" t="s">
        <v>1</v>
      </c>
      <c r="C55" s="2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2">
        <f t="shared" si="501"/>
        <v>0</v>
      </c>
      <c r="J55" s="2">
        <f t="shared" si="502"/>
        <v>0</v>
      </c>
      <c r="K55" s="2">
        <f t="shared" si="503"/>
        <v>0</v>
      </c>
      <c r="L55" s="2">
        <f t="shared" si="504"/>
        <v>0</v>
      </c>
      <c r="M55" s="4">
        <f t="shared" si="505"/>
        <v>0</v>
      </c>
      <c r="N55" s="5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2">
        <f t="shared" si="506"/>
        <v>0</v>
      </c>
      <c r="U55" s="2">
        <f t="shared" si="507"/>
        <v>0</v>
      </c>
      <c r="V55" s="2">
        <f t="shared" si="508"/>
        <v>0</v>
      </c>
      <c r="W55" s="2">
        <f t="shared" si="509"/>
        <v>0</v>
      </c>
      <c r="X55" s="4">
        <f t="shared" si="510"/>
        <v>0</v>
      </c>
      <c r="BA55" s="68">
        <f t="shared" ref="BA55" si="523">(C55-N55)*$C$7</f>
        <v>0</v>
      </c>
      <c r="BB55" s="59">
        <f t="shared" si="4"/>
        <v>0</v>
      </c>
      <c r="BC55" s="59">
        <f t="shared" si="5"/>
        <v>0</v>
      </c>
      <c r="BD55" s="59">
        <f t="shared" si="6"/>
        <v>0</v>
      </c>
      <c r="BE55" s="59">
        <f t="shared" si="7"/>
        <v>0</v>
      </c>
      <c r="BF55" s="59">
        <f t="shared" si="8"/>
        <v>0</v>
      </c>
      <c r="BG55" s="68">
        <f t="shared" ref="BG55" si="524">ROUND((I55-T55)*$C$7,0)</f>
        <v>0</v>
      </c>
      <c r="BH55" s="68">
        <f t="shared" ref="BH55" si="525">ROUND((J55-U55)*$C$7,0)</f>
        <v>0</v>
      </c>
      <c r="BI55" s="68">
        <f t="shared" ref="BI55" si="526">ROUND((K55-V55)*$C$7,0)</f>
        <v>0</v>
      </c>
      <c r="BJ55" s="68">
        <f t="shared" ref="BJ55" si="527">ROUND((L55-W55)*$C$7,0)</f>
        <v>0</v>
      </c>
      <c r="BK55" s="68">
        <f t="shared" ref="BK55" si="528">ROUND((M55-X55)*$C$7,0)</f>
        <v>0</v>
      </c>
      <c r="BL55" s="68">
        <f t="shared" si="56"/>
        <v>0</v>
      </c>
      <c r="BM55" s="68">
        <f t="shared" si="57"/>
        <v>0</v>
      </c>
      <c r="BN55" s="68">
        <f t="shared" si="58"/>
        <v>0</v>
      </c>
      <c r="BO55" s="68">
        <f t="shared" si="59"/>
        <v>0</v>
      </c>
      <c r="BP55" s="68">
        <f t="shared" si="60"/>
        <v>0</v>
      </c>
      <c r="BQ55" s="68">
        <f t="shared" si="61"/>
        <v>0</v>
      </c>
      <c r="BR55" s="59">
        <f t="shared" si="24"/>
        <v>0</v>
      </c>
      <c r="BS55" s="59">
        <f t="shared" si="519"/>
        <v>0</v>
      </c>
      <c r="BT55" s="59">
        <f t="shared" si="520"/>
        <v>0</v>
      </c>
      <c r="BU55" s="59">
        <f t="shared" si="521"/>
        <v>0</v>
      </c>
      <c r="BV55" s="59">
        <f t="shared" si="522"/>
        <v>0</v>
      </c>
    </row>
    <row r="56" spans="1:74" x14ac:dyDescent="0.4">
      <c r="A56" s="76"/>
      <c r="B56" s="46" t="s">
        <v>2</v>
      </c>
      <c r="C56" s="6">
        <f t="shared" ref="C56" si="529">ROUND(SUM(C53:C55),0)</f>
        <v>0</v>
      </c>
      <c r="D56" s="7">
        <f t="shared" ref="D56" si="530">IF($C56=0,0,ROUND(($C53*D53+$C54*D54+$C55*D55)/$C56,2))</f>
        <v>0</v>
      </c>
      <c r="E56" s="7">
        <f t="shared" ref="E56" si="531">IF($C56=0,0,ROUND(($C53*E53+$C54*E54+$C55*E55)/$C56,2))</f>
        <v>0</v>
      </c>
      <c r="F56" s="7">
        <f t="shared" ref="F56" si="532">IF($C56=0,0,ROUND(($C53*F53+$C54*F54+$C55*F55)/$C56,2))</f>
        <v>0</v>
      </c>
      <c r="G56" s="7">
        <f t="shared" ref="G56" si="533">IF($C56=0,0,ROUND(($C53*G53+$C54*G54+$C55*G55)/$C56,2))</f>
        <v>0</v>
      </c>
      <c r="H56" s="7">
        <f t="shared" ref="H56" si="534">IF($C56=0,0,ROUND(($C53*H53+$C54*H54+$C55*H55)/$C56,2))</f>
        <v>0</v>
      </c>
      <c r="I56" s="6">
        <f t="shared" ref="I56" si="535">ROUND(SUM(I53:I55),0)</f>
        <v>0</v>
      </c>
      <c r="J56" s="6">
        <f t="shared" ref="J56" si="536">ROUND(SUM(J53:J55),0)</f>
        <v>0</v>
      </c>
      <c r="K56" s="6">
        <f t="shared" ref="K56" si="537">ROUND(SUM(K53:K55),0)</f>
        <v>0</v>
      </c>
      <c r="L56" s="6">
        <f t="shared" ref="L56" si="538">ROUND(SUM(L53:L55),0)</f>
        <v>0</v>
      </c>
      <c r="M56" s="8">
        <f t="shared" ref="M56" si="539">ROUND(SUM(M53:M55),0)</f>
        <v>0</v>
      </c>
      <c r="N56" s="9">
        <f t="shared" ref="N56" si="540">ROUND(SUM(N53:N55),0)</f>
        <v>0</v>
      </c>
      <c r="O56" s="7">
        <f t="shared" ref="O56" si="541">IF($N56=0,0,ROUND(($N53*O53+$N54*O54+$N55*O55)/$N56,2))</f>
        <v>0</v>
      </c>
      <c r="P56" s="7">
        <f t="shared" ref="P56" si="542">IF($N56=0,0,ROUND(($N53*P53+$N54*P54+$N55*P55)/$N56,2))</f>
        <v>0</v>
      </c>
      <c r="Q56" s="7">
        <f t="shared" ref="Q56" si="543">IF($N56=0,0,ROUND(($N53*Q53+$N54*Q54+$N55*Q55)/$N56,2))</f>
        <v>0</v>
      </c>
      <c r="R56" s="7">
        <f t="shared" ref="R56" si="544">IF($N56=0,0,ROUND(($N53*R53+$N54*R54+$N55*R55)/$N56,2))</f>
        <v>0</v>
      </c>
      <c r="S56" s="7">
        <f t="shared" ref="S56" si="545">IF($N56=0,0,ROUND(($N53*S53+$N54*S54+$N55*S55)/$N56,2))</f>
        <v>0</v>
      </c>
      <c r="T56" s="6">
        <f t="shared" si="173"/>
        <v>0</v>
      </c>
      <c r="U56" s="6">
        <f t="shared" ref="U56:X56" si="546">ROUND(SUM(U53:U55),0)</f>
        <v>0</v>
      </c>
      <c r="V56" s="6">
        <f t="shared" si="546"/>
        <v>0</v>
      </c>
      <c r="W56" s="6">
        <f t="shared" si="546"/>
        <v>0</v>
      </c>
      <c r="X56" s="8">
        <f t="shared" si="546"/>
        <v>0</v>
      </c>
      <c r="BA56" s="68">
        <f t="shared" ref="BA56" si="547">SUM(BA53:BA55)</f>
        <v>0</v>
      </c>
      <c r="BB56" s="59">
        <f t="shared" si="4"/>
        <v>0</v>
      </c>
      <c r="BC56" s="59">
        <f t="shared" si="5"/>
        <v>0</v>
      </c>
      <c r="BD56" s="59">
        <f t="shared" si="6"/>
        <v>0</v>
      </c>
      <c r="BE56" s="59">
        <f t="shared" si="7"/>
        <v>0</v>
      </c>
      <c r="BF56" s="59">
        <f t="shared" si="8"/>
        <v>0</v>
      </c>
      <c r="BG56" s="69">
        <f t="shared" si="494"/>
        <v>0</v>
      </c>
      <c r="BH56" s="69">
        <f t="shared" si="494"/>
        <v>0</v>
      </c>
      <c r="BI56" s="69">
        <f t="shared" si="494"/>
        <v>0</v>
      </c>
      <c r="BJ56" s="69">
        <f t="shared" si="494"/>
        <v>0</v>
      </c>
      <c r="BK56" s="69">
        <f t="shared" si="494"/>
        <v>0</v>
      </c>
      <c r="BL56" s="69">
        <f t="shared" ref="BL56" si="548">SUM(BL53:BL55)</f>
        <v>0</v>
      </c>
      <c r="BM56" s="68">
        <f t="shared" si="57"/>
        <v>0</v>
      </c>
      <c r="BN56" s="68">
        <f t="shared" si="58"/>
        <v>0</v>
      </c>
      <c r="BO56" s="68">
        <f t="shared" si="59"/>
        <v>0</v>
      </c>
      <c r="BP56" s="68">
        <f t="shared" si="60"/>
        <v>0</v>
      </c>
      <c r="BQ56" s="68">
        <f t="shared" si="61"/>
        <v>0</v>
      </c>
      <c r="BR56" s="59">
        <f t="shared" ref="BR56" si="549">SUM(BR53:BR55)</f>
        <v>0</v>
      </c>
      <c r="BS56" s="59">
        <f t="shared" ref="BS56" si="550">SUM(BS53:BS55)</f>
        <v>0</v>
      </c>
      <c r="BT56" s="59">
        <f t="shared" ref="BT56" si="551">SUM(BT53:BT55)</f>
        <v>0</v>
      </c>
      <c r="BU56" s="59">
        <f t="shared" ref="BU56" si="552">SUM(BU53:BU55)</f>
        <v>0</v>
      </c>
      <c r="BV56" s="59">
        <f t="shared" ref="BV56" si="553">SUM(BV53:BV55)</f>
        <v>0</v>
      </c>
    </row>
    <row r="57" spans="1:74" x14ac:dyDescent="0.4">
      <c r="A57" s="77">
        <v>12</v>
      </c>
      <c r="B57" s="48" t="s">
        <v>8</v>
      </c>
      <c r="C57" s="14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4">
        <f t="shared" ref="I57:I59" si="554">IF(I$12="t",ROUND($C57*D57/100,0),ROUND($C57*D57/1000,0))</f>
        <v>0</v>
      </c>
      <c r="J57" s="14">
        <f t="shared" ref="J57:J59" si="555">IF(J$12="t",ROUND($C57*E57/100,0),ROUND($C57*E57/1000,0))</f>
        <v>0</v>
      </c>
      <c r="K57" s="14">
        <f t="shared" ref="K57:K59" si="556">IF(K$12="t",ROUND($C57*F57/100,0),ROUND($C57*F57/1000,0))</f>
        <v>0</v>
      </c>
      <c r="L57" s="14">
        <f t="shared" ref="L57:L59" si="557">IF(L$12="t",ROUND($C57*G57/100,0),ROUND($C57*G57/1000,0))</f>
        <v>0</v>
      </c>
      <c r="M57" s="16">
        <f t="shared" ref="M57:M59" si="558">IF(M$12="t",ROUND($C57*H57/100,0),ROUND($C57*H57/1000,0))</f>
        <v>0</v>
      </c>
      <c r="N57" s="17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2">
        <f t="shared" ref="T57:T59" si="559">IF(T$12="t",ROUND($N57*O57/100,0),ROUND($N57*O57/1000,0))</f>
        <v>0</v>
      </c>
      <c r="U57" s="2">
        <f t="shared" ref="U57:U59" si="560">IF(U$12="t",ROUND($N57*P57/100,0),ROUND($N57*P57/1000,0))</f>
        <v>0</v>
      </c>
      <c r="V57" s="2">
        <f t="shared" ref="V57:V59" si="561">IF(V$12="t",ROUND($N57*Q57/100,0),ROUND($N57*Q57/1000,0))</f>
        <v>0</v>
      </c>
      <c r="W57" s="2">
        <f t="shared" ref="W57:W59" si="562">IF(W$12="t",ROUND($N57*R57/100,0),ROUND($N57*R57/1000,0))</f>
        <v>0</v>
      </c>
      <c r="X57" s="4">
        <f t="shared" ref="X57:X59" si="563">IF(X$12="t",ROUND($N57*S57/100,0),ROUND($N57*S57/1000,0))</f>
        <v>0</v>
      </c>
      <c r="BA57" s="68">
        <f t="shared" ref="BA57" si="564">C57-N57</f>
        <v>0</v>
      </c>
      <c r="BB57" s="59">
        <f t="shared" si="4"/>
        <v>0</v>
      </c>
      <c r="BC57" s="59">
        <f t="shared" si="5"/>
        <v>0</v>
      </c>
      <c r="BD57" s="59">
        <f t="shared" si="6"/>
        <v>0</v>
      </c>
      <c r="BE57" s="59">
        <f t="shared" si="7"/>
        <v>0</v>
      </c>
      <c r="BF57" s="59">
        <f t="shared" si="8"/>
        <v>0</v>
      </c>
      <c r="BG57" s="68">
        <f t="shared" ref="BG57:BG58" si="565">I57-T57</f>
        <v>0</v>
      </c>
      <c r="BH57" s="68">
        <f t="shared" ref="BH57:BH58" si="566">J57-U57</f>
        <v>0</v>
      </c>
      <c r="BI57" s="68">
        <f t="shared" ref="BI57:BI58" si="567">K57-V57</f>
        <v>0</v>
      </c>
      <c r="BJ57" s="68">
        <f t="shared" ref="BJ57:BJ58" si="568">L57-W57</f>
        <v>0</v>
      </c>
      <c r="BK57" s="68">
        <f t="shared" ref="BK57:BK58" si="569">M57-X57</f>
        <v>0</v>
      </c>
      <c r="BL57" s="68">
        <f t="shared" ref="BL57" si="570">ROUND(BA57*$D$8/$D$9,0)</f>
        <v>0</v>
      </c>
      <c r="BM57" s="68">
        <f t="shared" si="57"/>
        <v>0</v>
      </c>
      <c r="BN57" s="68">
        <f t="shared" si="58"/>
        <v>0</v>
      </c>
      <c r="BO57" s="68">
        <f t="shared" si="59"/>
        <v>0</v>
      </c>
      <c r="BP57" s="68">
        <f t="shared" si="60"/>
        <v>0</v>
      </c>
      <c r="BQ57" s="68">
        <f t="shared" si="61"/>
        <v>0</v>
      </c>
      <c r="BR57" s="59">
        <f t="shared" ref="BR57" si="571">ROUND(BG57*$D$8,0)</f>
        <v>0</v>
      </c>
      <c r="BS57" s="59">
        <f t="shared" ref="BS57:BS59" si="572">ROUND(BH57*$D$8,0)</f>
        <v>0</v>
      </c>
      <c r="BT57" s="59">
        <f t="shared" ref="BT57:BT59" si="573">ROUND(BI57*$D$8,0)</f>
        <v>0</v>
      </c>
      <c r="BU57" s="59">
        <f t="shared" ref="BU57:BU59" si="574">ROUND(BJ57*$D$8,0)</f>
        <v>0</v>
      </c>
      <c r="BV57" s="59">
        <f t="shared" ref="BV57:BV59" si="575">ROUND(BK57*$D$8,0)</f>
        <v>0</v>
      </c>
    </row>
    <row r="58" spans="1:74" x14ac:dyDescent="0.4">
      <c r="A58" s="75"/>
      <c r="B58" s="45" t="s">
        <v>0</v>
      </c>
      <c r="C58" s="2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2">
        <f t="shared" si="554"/>
        <v>0</v>
      </c>
      <c r="J58" s="2">
        <f t="shared" si="555"/>
        <v>0</v>
      </c>
      <c r="K58" s="2">
        <f t="shared" si="556"/>
        <v>0</v>
      </c>
      <c r="L58" s="2">
        <f t="shared" si="557"/>
        <v>0</v>
      </c>
      <c r="M58" s="4">
        <f t="shared" si="558"/>
        <v>0</v>
      </c>
      <c r="N58" s="5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2">
        <f t="shared" si="559"/>
        <v>0</v>
      </c>
      <c r="U58" s="2">
        <f t="shared" si="560"/>
        <v>0</v>
      </c>
      <c r="V58" s="2">
        <f t="shared" si="561"/>
        <v>0</v>
      </c>
      <c r="W58" s="2">
        <f t="shared" si="562"/>
        <v>0</v>
      </c>
      <c r="X58" s="4">
        <f t="shared" si="563"/>
        <v>0</v>
      </c>
      <c r="BA58" s="68">
        <f t="shared" si="21"/>
        <v>0</v>
      </c>
      <c r="BB58" s="59">
        <f t="shared" si="4"/>
        <v>0</v>
      </c>
      <c r="BC58" s="59">
        <f t="shared" si="5"/>
        <v>0</v>
      </c>
      <c r="BD58" s="59">
        <f t="shared" si="6"/>
        <v>0</v>
      </c>
      <c r="BE58" s="59">
        <f t="shared" si="7"/>
        <v>0</v>
      </c>
      <c r="BF58" s="59">
        <f t="shared" si="8"/>
        <v>0</v>
      </c>
      <c r="BG58" s="68">
        <f t="shared" si="565"/>
        <v>0</v>
      </c>
      <c r="BH58" s="68">
        <f t="shared" si="566"/>
        <v>0</v>
      </c>
      <c r="BI58" s="68">
        <f t="shared" si="567"/>
        <v>0</v>
      </c>
      <c r="BJ58" s="68">
        <f t="shared" si="568"/>
        <v>0</v>
      </c>
      <c r="BK58" s="68">
        <f t="shared" si="569"/>
        <v>0</v>
      </c>
      <c r="BL58" s="68">
        <f t="shared" si="56"/>
        <v>0</v>
      </c>
      <c r="BM58" s="68">
        <f t="shared" si="57"/>
        <v>0</v>
      </c>
      <c r="BN58" s="68">
        <f t="shared" si="58"/>
        <v>0</v>
      </c>
      <c r="BO58" s="68">
        <f t="shared" si="59"/>
        <v>0</v>
      </c>
      <c r="BP58" s="68">
        <f t="shared" si="60"/>
        <v>0</v>
      </c>
      <c r="BQ58" s="68">
        <f t="shared" si="61"/>
        <v>0</v>
      </c>
      <c r="BR58" s="59">
        <f t="shared" si="24"/>
        <v>0</v>
      </c>
      <c r="BS58" s="59">
        <f t="shared" si="572"/>
        <v>0</v>
      </c>
      <c r="BT58" s="59">
        <f t="shared" si="573"/>
        <v>0</v>
      </c>
      <c r="BU58" s="59">
        <f t="shared" si="574"/>
        <v>0</v>
      </c>
      <c r="BV58" s="59">
        <f t="shared" si="575"/>
        <v>0</v>
      </c>
    </row>
    <row r="59" spans="1:74" x14ac:dyDescent="0.4">
      <c r="A59" s="75"/>
      <c r="B59" s="45" t="s">
        <v>1</v>
      </c>
      <c r="C59" s="2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2">
        <f t="shared" si="554"/>
        <v>0</v>
      </c>
      <c r="J59" s="2">
        <f t="shared" si="555"/>
        <v>0</v>
      </c>
      <c r="K59" s="2">
        <f t="shared" si="556"/>
        <v>0</v>
      </c>
      <c r="L59" s="2">
        <f t="shared" si="557"/>
        <v>0</v>
      </c>
      <c r="M59" s="4">
        <f t="shared" si="558"/>
        <v>0</v>
      </c>
      <c r="N59" s="5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2">
        <f t="shared" si="559"/>
        <v>0</v>
      </c>
      <c r="U59" s="2">
        <f t="shared" si="560"/>
        <v>0</v>
      </c>
      <c r="V59" s="2">
        <f t="shared" si="561"/>
        <v>0</v>
      </c>
      <c r="W59" s="2">
        <f t="shared" si="562"/>
        <v>0</v>
      </c>
      <c r="X59" s="4">
        <f t="shared" si="563"/>
        <v>0</v>
      </c>
      <c r="BA59" s="68">
        <f t="shared" ref="BA59" si="576">(C59-N59)*$C$7</f>
        <v>0</v>
      </c>
      <c r="BB59" s="59">
        <f t="shared" si="4"/>
        <v>0</v>
      </c>
      <c r="BC59" s="59">
        <f t="shared" si="5"/>
        <v>0</v>
      </c>
      <c r="BD59" s="59">
        <f t="shared" si="6"/>
        <v>0</v>
      </c>
      <c r="BE59" s="59">
        <f t="shared" si="7"/>
        <v>0</v>
      </c>
      <c r="BF59" s="59">
        <f t="shared" si="8"/>
        <v>0</v>
      </c>
      <c r="BG59" s="68">
        <f t="shared" ref="BG59" si="577">ROUND((I59-T59)*$C$7,0)</f>
        <v>0</v>
      </c>
      <c r="BH59" s="68">
        <f t="shared" ref="BH59" si="578">ROUND((J59-U59)*$C$7,0)</f>
        <v>0</v>
      </c>
      <c r="BI59" s="68">
        <f t="shared" ref="BI59" si="579">ROUND((K59-V59)*$C$7,0)</f>
        <v>0</v>
      </c>
      <c r="BJ59" s="68">
        <f t="shared" ref="BJ59" si="580">ROUND((L59-W59)*$C$7,0)</f>
        <v>0</v>
      </c>
      <c r="BK59" s="68">
        <f t="shared" ref="BK59" si="581">ROUND((M59-X59)*$C$7,0)</f>
        <v>0</v>
      </c>
      <c r="BL59" s="68">
        <f t="shared" si="56"/>
        <v>0</v>
      </c>
      <c r="BM59" s="68">
        <f t="shared" si="57"/>
        <v>0</v>
      </c>
      <c r="BN59" s="68">
        <f t="shared" si="58"/>
        <v>0</v>
      </c>
      <c r="BO59" s="68">
        <f t="shared" si="59"/>
        <v>0</v>
      </c>
      <c r="BP59" s="68">
        <f t="shared" si="60"/>
        <v>0</v>
      </c>
      <c r="BQ59" s="68">
        <f t="shared" si="61"/>
        <v>0</v>
      </c>
      <c r="BR59" s="59">
        <f t="shared" si="24"/>
        <v>0</v>
      </c>
      <c r="BS59" s="59">
        <f t="shared" si="572"/>
        <v>0</v>
      </c>
      <c r="BT59" s="59">
        <f t="shared" si="573"/>
        <v>0</v>
      </c>
      <c r="BU59" s="59">
        <f t="shared" si="574"/>
        <v>0</v>
      </c>
      <c r="BV59" s="59">
        <f t="shared" si="575"/>
        <v>0</v>
      </c>
    </row>
    <row r="60" spans="1:74" x14ac:dyDescent="0.4">
      <c r="A60" s="78"/>
      <c r="B60" s="49" t="s">
        <v>2</v>
      </c>
      <c r="C60" s="18">
        <f t="shared" ref="C60" si="582">ROUND(SUM(C57:C59),0)</f>
        <v>0</v>
      </c>
      <c r="D60" s="19">
        <f t="shared" ref="D60" si="583">IF($C60=0,0,ROUND(($C57*D57+$C58*D58+$C59*D59)/$C60,2))</f>
        <v>0</v>
      </c>
      <c r="E60" s="19">
        <f t="shared" ref="E60" si="584">IF($C60=0,0,ROUND(($C57*E57+$C58*E58+$C59*E59)/$C60,2))</f>
        <v>0</v>
      </c>
      <c r="F60" s="19">
        <f t="shared" ref="F60" si="585">IF($C60=0,0,ROUND(($C57*F57+$C58*F58+$C59*F59)/$C60,2))</f>
        <v>0</v>
      </c>
      <c r="G60" s="19">
        <f t="shared" ref="G60" si="586">IF($C60=0,0,ROUND(($C57*G57+$C58*G58+$C59*G59)/$C60,2))</f>
        <v>0</v>
      </c>
      <c r="H60" s="19">
        <f t="shared" ref="H60" si="587">IF($C60=0,0,ROUND(($C57*H57+$C58*H58+$C59*H59)/$C60,2))</f>
        <v>0</v>
      </c>
      <c r="I60" s="18">
        <f t="shared" ref="I60" si="588">ROUND(SUM(I57:I59),0)</f>
        <v>0</v>
      </c>
      <c r="J60" s="18">
        <f t="shared" ref="J60" si="589">ROUND(SUM(J57:J59),0)</f>
        <v>0</v>
      </c>
      <c r="K60" s="18">
        <f t="shared" ref="K60" si="590">ROUND(SUM(K57:K59),0)</f>
        <v>0</v>
      </c>
      <c r="L60" s="18">
        <f t="shared" ref="L60" si="591">ROUND(SUM(L57:L59),0)</f>
        <v>0</v>
      </c>
      <c r="M60" s="20">
        <f t="shared" ref="M60" si="592">ROUND(SUM(M57:M59),0)</f>
        <v>0</v>
      </c>
      <c r="N60" s="21">
        <f t="shared" ref="N60" si="593">ROUND(SUM(N57:N59),0)</f>
        <v>0</v>
      </c>
      <c r="O60" s="7">
        <f t="shared" ref="O60" si="594">IF($N60=0,0,ROUND(($N57*O57+$N58*O58+$N59*O59)/$N60,2))</f>
        <v>0</v>
      </c>
      <c r="P60" s="7">
        <f t="shared" ref="P60" si="595">IF($N60=0,0,ROUND(($N57*P57+$N58*P58+$N59*P59)/$N60,2))</f>
        <v>0</v>
      </c>
      <c r="Q60" s="7">
        <f t="shared" ref="Q60" si="596">IF($N60=0,0,ROUND(($N57*Q57+$N58*Q58+$N59*Q59)/$N60,2))</f>
        <v>0</v>
      </c>
      <c r="R60" s="7">
        <f t="shared" ref="R60" si="597">IF($N60=0,0,ROUND(($N57*R57+$N58*R58+$N59*R59)/$N60,2))</f>
        <v>0</v>
      </c>
      <c r="S60" s="7">
        <f t="shared" ref="S60" si="598">IF($N60=0,0,ROUND(($N57*S57+$N58*S58+$N59*S59)/$N60,2))</f>
        <v>0</v>
      </c>
      <c r="T60" s="6">
        <f t="shared" si="173"/>
        <v>0</v>
      </c>
      <c r="U60" s="6">
        <f t="shared" ref="U60:X60" si="599">ROUND(SUM(U57:U59),0)</f>
        <v>0</v>
      </c>
      <c r="V60" s="6">
        <f t="shared" si="599"/>
        <v>0</v>
      </c>
      <c r="W60" s="6">
        <f t="shared" si="599"/>
        <v>0</v>
      </c>
      <c r="X60" s="8">
        <f t="shared" si="599"/>
        <v>0</v>
      </c>
      <c r="BA60" s="68">
        <f t="shared" ref="BA60" si="600">SUM(BA57:BA59)</f>
        <v>0</v>
      </c>
      <c r="BB60" s="59">
        <f t="shared" si="4"/>
        <v>0</v>
      </c>
      <c r="BC60" s="59">
        <f t="shared" si="5"/>
        <v>0</v>
      </c>
      <c r="BD60" s="59">
        <f t="shared" si="6"/>
        <v>0</v>
      </c>
      <c r="BE60" s="59">
        <f t="shared" si="7"/>
        <v>0</v>
      </c>
      <c r="BF60" s="59">
        <f t="shared" si="8"/>
        <v>0</v>
      </c>
      <c r="BG60" s="69">
        <f t="shared" si="494"/>
        <v>0</v>
      </c>
      <c r="BH60" s="69">
        <f t="shared" si="494"/>
        <v>0</v>
      </c>
      <c r="BI60" s="69">
        <f t="shared" si="494"/>
        <v>0</v>
      </c>
      <c r="BJ60" s="69">
        <f t="shared" si="494"/>
        <v>0</v>
      </c>
      <c r="BK60" s="69">
        <f t="shared" si="494"/>
        <v>0</v>
      </c>
      <c r="BL60" s="69">
        <f t="shared" ref="BL60" si="601">SUM(BL57:BL59)</f>
        <v>0</v>
      </c>
      <c r="BM60" s="68">
        <f t="shared" si="57"/>
        <v>0</v>
      </c>
      <c r="BN60" s="68">
        <f t="shared" si="58"/>
        <v>0</v>
      </c>
      <c r="BO60" s="68">
        <f t="shared" si="59"/>
        <v>0</v>
      </c>
      <c r="BP60" s="68">
        <f t="shared" si="60"/>
        <v>0</v>
      </c>
      <c r="BQ60" s="68">
        <f t="shared" si="61"/>
        <v>0</v>
      </c>
      <c r="BR60" s="59">
        <f t="shared" ref="BR60" si="602">SUM(BR57:BR59)</f>
        <v>0</v>
      </c>
      <c r="BS60" s="59">
        <f t="shared" ref="BS60" si="603">SUM(BS57:BS59)</f>
        <v>0</v>
      </c>
      <c r="BT60" s="59">
        <f t="shared" ref="BT60" si="604">SUM(BT57:BT59)</f>
        <v>0</v>
      </c>
      <c r="BU60" s="59">
        <f t="shared" ref="BU60" si="605">SUM(BU57:BU59)</f>
        <v>0</v>
      </c>
      <c r="BV60" s="59">
        <f t="shared" ref="BV60" si="606">SUM(BV57:BV59)</f>
        <v>0</v>
      </c>
    </row>
    <row r="61" spans="1:74" x14ac:dyDescent="0.4">
      <c r="A61" s="74">
        <v>13</v>
      </c>
      <c r="B61" s="47" t="s">
        <v>8</v>
      </c>
      <c r="C61" s="1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0">
        <f t="shared" ref="I61:I63" si="607">IF(I$12="t",ROUND($C61*D61/100,0),ROUND($C61*D61/1000,0))</f>
        <v>0</v>
      </c>
      <c r="J61" s="10">
        <f t="shared" ref="J61:J63" si="608">IF(J$12="t",ROUND($C61*E61/100,0),ROUND($C61*E61/1000,0))</f>
        <v>0</v>
      </c>
      <c r="K61" s="10">
        <f t="shared" ref="K61:K63" si="609">IF(K$12="t",ROUND($C61*F61/100,0),ROUND($C61*F61/1000,0))</f>
        <v>0</v>
      </c>
      <c r="L61" s="10">
        <f t="shared" ref="L61:L63" si="610">IF(L$12="t",ROUND($C61*G61/100,0),ROUND($C61*G61/1000,0))</f>
        <v>0</v>
      </c>
      <c r="M61" s="12">
        <f t="shared" ref="M61:M63" si="611">IF(M$12="t",ROUND($C61*H61/100,0),ROUND($C61*H61/1000,0))</f>
        <v>0</v>
      </c>
      <c r="N61" s="1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2">
        <f t="shared" ref="T61:T63" si="612">IF(T$12="t",ROUND($N61*O61/100,0),ROUND($N61*O61/1000,0))</f>
        <v>0</v>
      </c>
      <c r="U61" s="2">
        <f t="shared" ref="U61:U63" si="613">IF(U$12="t",ROUND($N61*P61/100,0),ROUND($N61*P61/1000,0))</f>
        <v>0</v>
      </c>
      <c r="V61" s="2">
        <f t="shared" ref="V61:V63" si="614">IF(V$12="t",ROUND($N61*Q61/100,0),ROUND($N61*Q61/1000,0))</f>
        <v>0</v>
      </c>
      <c r="W61" s="2">
        <f t="shared" ref="W61:W63" si="615">IF(W$12="t",ROUND($N61*R61/100,0),ROUND($N61*R61/1000,0))</f>
        <v>0</v>
      </c>
      <c r="X61" s="4">
        <f t="shared" ref="X61:X63" si="616">IF(X$12="t",ROUND($N61*S61/100,0),ROUND($N61*S61/1000,0))</f>
        <v>0</v>
      </c>
      <c r="BA61" s="68">
        <f t="shared" ref="BA61" si="617">C61-N61</f>
        <v>0</v>
      </c>
      <c r="BB61" s="59">
        <f t="shared" si="4"/>
        <v>0</v>
      </c>
      <c r="BC61" s="59">
        <f t="shared" si="5"/>
        <v>0</v>
      </c>
      <c r="BD61" s="59">
        <f t="shared" si="6"/>
        <v>0</v>
      </c>
      <c r="BE61" s="59">
        <f t="shared" si="7"/>
        <v>0</v>
      </c>
      <c r="BF61" s="59">
        <f t="shared" si="8"/>
        <v>0</v>
      </c>
      <c r="BG61" s="68">
        <f t="shared" ref="BG61:BG62" si="618">I61-T61</f>
        <v>0</v>
      </c>
      <c r="BH61" s="68">
        <f t="shared" ref="BH61:BH62" si="619">J61-U61</f>
        <v>0</v>
      </c>
      <c r="BI61" s="68">
        <f t="shared" ref="BI61:BI62" si="620">K61-V61</f>
        <v>0</v>
      </c>
      <c r="BJ61" s="68">
        <f t="shared" ref="BJ61:BJ62" si="621">L61-W61</f>
        <v>0</v>
      </c>
      <c r="BK61" s="68">
        <f t="shared" ref="BK61:BK62" si="622">M61-X61</f>
        <v>0</v>
      </c>
      <c r="BL61" s="68">
        <f t="shared" ref="BL61" si="623">ROUND(BA61*$D$8/$D$9,0)</f>
        <v>0</v>
      </c>
      <c r="BM61" s="68">
        <f t="shared" si="57"/>
        <v>0</v>
      </c>
      <c r="BN61" s="68">
        <f t="shared" si="58"/>
        <v>0</v>
      </c>
      <c r="BO61" s="68">
        <f t="shared" si="59"/>
        <v>0</v>
      </c>
      <c r="BP61" s="68">
        <f t="shared" si="60"/>
        <v>0</v>
      </c>
      <c r="BQ61" s="68">
        <f t="shared" si="61"/>
        <v>0</v>
      </c>
      <c r="BR61" s="59">
        <f t="shared" ref="BR61" si="624">ROUND(BG61*$D$8,0)</f>
        <v>0</v>
      </c>
      <c r="BS61" s="59">
        <f t="shared" ref="BS61:BS63" si="625">ROUND(BH61*$D$8,0)</f>
        <v>0</v>
      </c>
      <c r="BT61" s="59">
        <f t="shared" ref="BT61:BT63" si="626">ROUND(BI61*$D$8,0)</f>
        <v>0</v>
      </c>
      <c r="BU61" s="59">
        <f t="shared" ref="BU61:BU63" si="627">ROUND(BJ61*$D$8,0)</f>
        <v>0</v>
      </c>
      <c r="BV61" s="59">
        <f t="shared" ref="BV61:BV63" si="628">ROUND(BK61*$D$8,0)</f>
        <v>0</v>
      </c>
    </row>
    <row r="62" spans="1:74" x14ac:dyDescent="0.4">
      <c r="A62" s="75"/>
      <c r="B62" s="45" t="s">
        <v>0</v>
      </c>
      <c r="C62" s="2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2">
        <f t="shared" si="607"/>
        <v>0</v>
      </c>
      <c r="J62" s="2">
        <f t="shared" si="608"/>
        <v>0</v>
      </c>
      <c r="K62" s="2">
        <f t="shared" si="609"/>
        <v>0</v>
      </c>
      <c r="L62" s="2">
        <f t="shared" si="610"/>
        <v>0</v>
      </c>
      <c r="M62" s="4">
        <f t="shared" si="611"/>
        <v>0</v>
      </c>
      <c r="N62" s="5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2">
        <f t="shared" si="612"/>
        <v>0</v>
      </c>
      <c r="U62" s="2">
        <f t="shared" si="613"/>
        <v>0</v>
      </c>
      <c r="V62" s="2">
        <f t="shared" si="614"/>
        <v>0</v>
      </c>
      <c r="W62" s="2">
        <f t="shared" si="615"/>
        <v>0</v>
      </c>
      <c r="X62" s="4">
        <f t="shared" si="616"/>
        <v>0</v>
      </c>
      <c r="BA62" s="68">
        <f t="shared" si="21"/>
        <v>0</v>
      </c>
      <c r="BB62" s="59">
        <f t="shared" si="4"/>
        <v>0</v>
      </c>
      <c r="BC62" s="59">
        <f t="shared" si="5"/>
        <v>0</v>
      </c>
      <c r="BD62" s="59">
        <f t="shared" si="6"/>
        <v>0</v>
      </c>
      <c r="BE62" s="59">
        <f t="shared" si="7"/>
        <v>0</v>
      </c>
      <c r="BF62" s="59">
        <f t="shared" si="8"/>
        <v>0</v>
      </c>
      <c r="BG62" s="68">
        <f t="shared" si="618"/>
        <v>0</v>
      </c>
      <c r="BH62" s="68">
        <f t="shared" si="619"/>
        <v>0</v>
      </c>
      <c r="BI62" s="68">
        <f t="shared" si="620"/>
        <v>0</v>
      </c>
      <c r="BJ62" s="68">
        <f t="shared" si="621"/>
        <v>0</v>
      </c>
      <c r="BK62" s="68">
        <f t="shared" si="622"/>
        <v>0</v>
      </c>
      <c r="BL62" s="68">
        <f t="shared" si="56"/>
        <v>0</v>
      </c>
      <c r="BM62" s="68">
        <f t="shared" si="57"/>
        <v>0</v>
      </c>
      <c r="BN62" s="68">
        <f t="shared" si="58"/>
        <v>0</v>
      </c>
      <c r="BO62" s="68">
        <f t="shared" si="59"/>
        <v>0</v>
      </c>
      <c r="BP62" s="68">
        <f t="shared" si="60"/>
        <v>0</v>
      </c>
      <c r="BQ62" s="68">
        <f t="shared" si="61"/>
        <v>0</v>
      </c>
      <c r="BR62" s="59">
        <f t="shared" si="24"/>
        <v>0</v>
      </c>
      <c r="BS62" s="59">
        <f t="shared" si="625"/>
        <v>0</v>
      </c>
      <c r="BT62" s="59">
        <f t="shared" si="626"/>
        <v>0</v>
      </c>
      <c r="BU62" s="59">
        <f t="shared" si="627"/>
        <v>0</v>
      </c>
      <c r="BV62" s="59">
        <f t="shared" si="628"/>
        <v>0</v>
      </c>
    </row>
    <row r="63" spans="1:74" x14ac:dyDescent="0.4">
      <c r="A63" s="75"/>
      <c r="B63" s="45" t="s">
        <v>1</v>
      </c>
      <c r="C63" s="2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2">
        <f t="shared" si="607"/>
        <v>0</v>
      </c>
      <c r="J63" s="2">
        <f t="shared" si="608"/>
        <v>0</v>
      </c>
      <c r="K63" s="2">
        <f t="shared" si="609"/>
        <v>0</v>
      </c>
      <c r="L63" s="2">
        <f t="shared" si="610"/>
        <v>0</v>
      </c>
      <c r="M63" s="4">
        <f t="shared" si="611"/>
        <v>0</v>
      </c>
      <c r="N63" s="5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2">
        <f t="shared" si="612"/>
        <v>0</v>
      </c>
      <c r="U63" s="2">
        <f t="shared" si="613"/>
        <v>0</v>
      </c>
      <c r="V63" s="2">
        <f t="shared" si="614"/>
        <v>0</v>
      </c>
      <c r="W63" s="2">
        <f t="shared" si="615"/>
        <v>0</v>
      </c>
      <c r="X63" s="4">
        <f t="shared" si="616"/>
        <v>0</v>
      </c>
      <c r="BA63" s="68">
        <f t="shared" ref="BA63" si="629">(C63-N63)*$C$7</f>
        <v>0</v>
      </c>
      <c r="BB63" s="59">
        <f t="shared" si="4"/>
        <v>0</v>
      </c>
      <c r="BC63" s="59">
        <f t="shared" si="5"/>
        <v>0</v>
      </c>
      <c r="BD63" s="59">
        <f t="shared" si="6"/>
        <v>0</v>
      </c>
      <c r="BE63" s="59">
        <f t="shared" si="7"/>
        <v>0</v>
      </c>
      <c r="BF63" s="59">
        <f t="shared" si="8"/>
        <v>0</v>
      </c>
      <c r="BG63" s="68">
        <f t="shared" ref="BG63" si="630">ROUND((I63-T63)*$C$7,0)</f>
        <v>0</v>
      </c>
      <c r="BH63" s="68">
        <f t="shared" ref="BH63" si="631">ROUND((J63-U63)*$C$7,0)</f>
        <v>0</v>
      </c>
      <c r="BI63" s="68">
        <f t="shared" ref="BI63" si="632">ROUND((K63-V63)*$C$7,0)</f>
        <v>0</v>
      </c>
      <c r="BJ63" s="68">
        <f t="shared" ref="BJ63" si="633">ROUND((L63-W63)*$C$7,0)</f>
        <v>0</v>
      </c>
      <c r="BK63" s="68">
        <f t="shared" ref="BK63" si="634">ROUND((M63-X63)*$C$7,0)</f>
        <v>0</v>
      </c>
      <c r="BL63" s="68">
        <f t="shared" si="56"/>
        <v>0</v>
      </c>
      <c r="BM63" s="68">
        <f t="shared" si="57"/>
        <v>0</v>
      </c>
      <c r="BN63" s="68">
        <f t="shared" si="58"/>
        <v>0</v>
      </c>
      <c r="BO63" s="68">
        <f t="shared" si="59"/>
        <v>0</v>
      </c>
      <c r="BP63" s="68">
        <f t="shared" si="60"/>
        <v>0</v>
      </c>
      <c r="BQ63" s="68">
        <f t="shared" si="61"/>
        <v>0</v>
      </c>
      <c r="BR63" s="59">
        <f t="shared" si="24"/>
        <v>0</v>
      </c>
      <c r="BS63" s="59">
        <f t="shared" si="625"/>
        <v>0</v>
      </c>
      <c r="BT63" s="59">
        <f t="shared" si="626"/>
        <v>0</v>
      </c>
      <c r="BU63" s="59">
        <f t="shared" si="627"/>
        <v>0</v>
      </c>
      <c r="BV63" s="59">
        <f t="shared" si="628"/>
        <v>0</v>
      </c>
    </row>
    <row r="64" spans="1:74" x14ac:dyDescent="0.4">
      <c r="A64" s="76"/>
      <c r="B64" s="46" t="s">
        <v>2</v>
      </c>
      <c r="C64" s="6">
        <f t="shared" ref="C64" si="635">ROUND(SUM(C61:C63),0)</f>
        <v>0</v>
      </c>
      <c r="D64" s="7">
        <f t="shared" ref="D64" si="636">IF($C64=0,0,ROUND(($C61*D61+$C62*D62+$C63*D63)/$C64,2))</f>
        <v>0</v>
      </c>
      <c r="E64" s="7">
        <f t="shared" ref="E64" si="637">IF($C64=0,0,ROUND(($C61*E61+$C62*E62+$C63*E63)/$C64,2))</f>
        <v>0</v>
      </c>
      <c r="F64" s="7">
        <f t="shared" ref="F64" si="638">IF($C64=0,0,ROUND(($C61*F61+$C62*F62+$C63*F63)/$C64,2))</f>
        <v>0</v>
      </c>
      <c r="G64" s="7">
        <f t="shared" ref="G64" si="639">IF($C64=0,0,ROUND(($C61*G61+$C62*G62+$C63*G63)/$C64,2))</f>
        <v>0</v>
      </c>
      <c r="H64" s="7">
        <f t="shared" ref="H64" si="640">IF($C64=0,0,ROUND(($C61*H61+$C62*H62+$C63*H63)/$C64,2))</f>
        <v>0</v>
      </c>
      <c r="I64" s="6">
        <f t="shared" ref="I64" si="641">ROUND(SUM(I61:I63),0)</f>
        <v>0</v>
      </c>
      <c r="J64" s="6">
        <f t="shared" ref="J64" si="642">ROUND(SUM(J61:J63),0)</f>
        <v>0</v>
      </c>
      <c r="K64" s="6">
        <f t="shared" ref="K64" si="643">ROUND(SUM(K61:K63),0)</f>
        <v>0</v>
      </c>
      <c r="L64" s="6">
        <f t="shared" ref="L64" si="644">ROUND(SUM(L61:L63),0)</f>
        <v>0</v>
      </c>
      <c r="M64" s="8">
        <f t="shared" ref="M64" si="645">ROUND(SUM(M61:M63),0)</f>
        <v>0</v>
      </c>
      <c r="N64" s="9">
        <f t="shared" ref="N64" si="646">ROUND(SUM(N61:N63),0)</f>
        <v>0</v>
      </c>
      <c r="O64" s="7">
        <f t="shared" ref="O64" si="647">IF($N64=0,0,ROUND(($N61*O61+$N62*O62+$N63*O63)/$N64,2))</f>
        <v>0</v>
      </c>
      <c r="P64" s="7">
        <f t="shared" ref="P64" si="648">IF($N64=0,0,ROUND(($N61*P61+$N62*P62+$N63*P63)/$N64,2))</f>
        <v>0</v>
      </c>
      <c r="Q64" s="7">
        <f t="shared" ref="Q64" si="649">IF($N64=0,0,ROUND(($N61*Q61+$N62*Q62+$N63*Q63)/$N64,2))</f>
        <v>0</v>
      </c>
      <c r="R64" s="7">
        <f t="shared" ref="R64" si="650">IF($N64=0,0,ROUND(($N61*R61+$N62*R62+$N63*R63)/$N64,2))</f>
        <v>0</v>
      </c>
      <c r="S64" s="7">
        <f t="shared" ref="S64" si="651">IF($N64=0,0,ROUND(($N61*S61+$N62*S62+$N63*S63)/$N64,2))</f>
        <v>0</v>
      </c>
      <c r="T64" s="6">
        <f t="shared" si="173"/>
        <v>0</v>
      </c>
      <c r="U64" s="6">
        <f t="shared" ref="U64:X64" si="652">ROUND(SUM(U61:U63),0)</f>
        <v>0</v>
      </c>
      <c r="V64" s="6">
        <f t="shared" si="652"/>
        <v>0</v>
      </c>
      <c r="W64" s="6">
        <f t="shared" si="652"/>
        <v>0</v>
      </c>
      <c r="X64" s="8">
        <f t="shared" si="652"/>
        <v>0</v>
      </c>
      <c r="BA64" s="68">
        <f t="shared" ref="BA64" si="653">SUM(BA61:BA63)</f>
        <v>0</v>
      </c>
      <c r="BB64" s="59">
        <f t="shared" si="4"/>
        <v>0</v>
      </c>
      <c r="BC64" s="59">
        <f t="shared" si="5"/>
        <v>0</v>
      </c>
      <c r="BD64" s="59">
        <f t="shared" si="6"/>
        <v>0</v>
      </c>
      <c r="BE64" s="59">
        <f t="shared" si="7"/>
        <v>0</v>
      </c>
      <c r="BF64" s="59">
        <f t="shared" si="8"/>
        <v>0</v>
      </c>
      <c r="BG64" s="69">
        <f t="shared" si="494"/>
        <v>0</v>
      </c>
      <c r="BH64" s="69">
        <f t="shared" si="494"/>
        <v>0</v>
      </c>
      <c r="BI64" s="69">
        <f t="shared" si="494"/>
        <v>0</v>
      </c>
      <c r="BJ64" s="69">
        <f t="shared" si="494"/>
        <v>0</v>
      </c>
      <c r="BK64" s="69">
        <f t="shared" si="494"/>
        <v>0</v>
      </c>
      <c r="BL64" s="69">
        <f t="shared" ref="BL64" si="654">SUM(BL61:BL63)</f>
        <v>0</v>
      </c>
      <c r="BM64" s="68">
        <f t="shared" si="57"/>
        <v>0</v>
      </c>
      <c r="BN64" s="68">
        <f t="shared" si="58"/>
        <v>0</v>
      </c>
      <c r="BO64" s="68">
        <f t="shared" si="59"/>
        <v>0</v>
      </c>
      <c r="BP64" s="68">
        <f t="shared" si="60"/>
        <v>0</v>
      </c>
      <c r="BQ64" s="68">
        <f t="shared" si="61"/>
        <v>0</v>
      </c>
      <c r="BR64" s="59">
        <f t="shared" ref="BR64" si="655">SUM(BR61:BR63)</f>
        <v>0</v>
      </c>
      <c r="BS64" s="59">
        <f t="shared" ref="BS64" si="656">SUM(BS61:BS63)</f>
        <v>0</v>
      </c>
      <c r="BT64" s="59">
        <f t="shared" ref="BT64" si="657">SUM(BT61:BT63)</f>
        <v>0</v>
      </c>
      <c r="BU64" s="59">
        <f t="shared" ref="BU64" si="658">SUM(BU61:BU63)</f>
        <v>0</v>
      </c>
      <c r="BV64" s="59">
        <f t="shared" ref="BV64" si="659">SUM(BV61:BV63)</f>
        <v>0</v>
      </c>
    </row>
    <row r="65" spans="1:74" x14ac:dyDescent="0.4">
      <c r="A65" s="77">
        <v>14</v>
      </c>
      <c r="B65" s="48" t="s">
        <v>8</v>
      </c>
      <c r="C65" s="14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4">
        <f t="shared" ref="I65:I67" si="660">IF(I$12="t",ROUND($C65*D65/100,0),ROUND($C65*D65/1000,0))</f>
        <v>0</v>
      </c>
      <c r="J65" s="14">
        <f t="shared" ref="J65:J67" si="661">IF(J$12="t",ROUND($C65*E65/100,0),ROUND($C65*E65/1000,0))</f>
        <v>0</v>
      </c>
      <c r="K65" s="14">
        <f t="shared" ref="K65:K67" si="662">IF(K$12="t",ROUND($C65*F65/100,0),ROUND($C65*F65/1000,0))</f>
        <v>0</v>
      </c>
      <c r="L65" s="14">
        <f t="shared" ref="L65:L67" si="663">IF(L$12="t",ROUND($C65*G65/100,0),ROUND($C65*G65/1000,0))</f>
        <v>0</v>
      </c>
      <c r="M65" s="16">
        <f t="shared" ref="M65:M67" si="664">IF(M$12="t",ROUND($C65*H65/100,0),ROUND($C65*H65/1000,0))</f>
        <v>0</v>
      </c>
      <c r="N65" s="17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2">
        <f t="shared" ref="T65:T67" si="665">IF(T$12="t",ROUND($N65*O65/100,0),ROUND($N65*O65/1000,0))</f>
        <v>0</v>
      </c>
      <c r="U65" s="2">
        <f t="shared" ref="U65:U67" si="666">IF(U$12="t",ROUND($N65*P65/100,0),ROUND($N65*P65/1000,0))</f>
        <v>0</v>
      </c>
      <c r="V65" s="2">
        <f t="shared" ref="V65:V67" si="667">IF(V$12="t",ROUND($N65*Q65/100,0),ROUND($N65*Q65/1000,0))</f>
        <v>0</v>
      </c>
      <c r="W65" s="2">
        <f t="shared" ref="W65:W67" si="668">IF(W$12="t",ROUND($N65*R65/100,0),ROUND($N65*R65/1000,0))</f>
        <v>0</v>
      </c>
      <c r="X65" s="4">
        <f t="shared" ref="X65:X67" si="669">IF(X$12="t",ROUND($N65*S65/100,0),ROUND($N65*S65/1000,0))</f>
        <v>0</v>
      </c>
      <c r="BA65" s="68">
        <f t="shared" ref="BA65" si="670">C65-N65</f>
        <v>0</v>
      </c>
      <c r="BB65" s="59">
        <f t="shared" si="4"/>
        <v>0</v>
      </c>
      <c r="BC65" s="59">
        <f t="shared" si="5"/>
        <v>0</v>
      </c>
      <c r="BD65" s="59">
        <f t="shared" si="6"/>
        <v>0</v>
      </c>
      <c r="BE65" s="59">
        <f t="shared" si="7"/>
        <v>0</v>
      </c>
      <c r="BF65" s="59">
        <f t="shared" si="8"/>
        <v>0</v>
      </c>
      <c r="BG65" s="68">
        <f t="shared" ref="BG65:BG66" si="671">I65-T65</f>
        <v>0</v>
      </c>
      <c r="BH65" s="68">
        <f t="shared" ref="BH65:BH66" si="672">J65-U65</f>
        <v>0</v>
      </c>
      <c r="BI65" s="68">
        <f t="shared" ref="BI65:BI66" si="673">K65-V65</f>
        <v>0</v>
      </c>
      <c r="BJ65" s="68">
        <f t="shared" ref="BJ65:BJ66" si="674">L65-W65</f>
        <v>0</v>
      </c>
      <c r="BK65" s="68">
        <f t="shared" ref="BK65:BK66" si="675">M65-X65</f>
        <v>0</v>
      </c>
      <c r="BL65" s="68">
        <f t="shared" ref="BL65" si="676">ROUND(BA65*$D$8/$D$9,0)</f>
        <v>0</v>
      </c>
      <c r="BM65" s="68">
        <f t="shared" si="57"/>
        <v>0</v>
      </c>
      <c r="BN65" s="68">
        <f t="shared" si="58"/>
        <v>0</v>
      </c>
      <c r="BO65" s="68">
        <f t="shared" si="59"/>
        <v>0</v>
      </c>
      <c r="BP65" s="68">
        <f t="shared" si="60"/>
        <v>0</v>
      </c>
      <c r="BQ65" s="68">
        <f t="shared" si="61"/>
        <v>0</v>
      </c>
      <c r="BR65" s="59">
        <f t="shared" ref="BR65" si="677">ROUND(BG65*$D$8,0)</f>
        <v>0</v>
      </c>
      <c r="BS65" s="59">
        <f t="shared" ref="BS65:BS67" si="678">ROUND(BH65*$D$8,0)</f>
        <v>0</v>
      </c>
      <c r="BT65" s="59">
        <f t="shared" ref="BT65:BT67" si="679">ROUND(BI65*$D$8,0)</f>
        <v>0</v>
      </c>
      <c r="BU65" s="59">
        <f t="shared" ref="BU65:BU67" si="680">ROUND(BJ65*$D$8,0)</f>
        <v>0</v>
      </c>
      <c r="BV65" s="59">
        <f t="shared" ref="BV65:BV67" si="681">ROUND(BK65*$D$8,0)</f>
        <v>0</v>
      </c>
    </row>
    <row r="66" spans="1:74" x14ac:dyDescent="0.4">
      <c r="A66" s="75"/>
      <c r="B66" s="45" t="s">
        <v>0</v>
      </c>
      <c r="C66" s="2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2">
        <f t="shared" si="660"/>
        <v>0</v>
      </c>
      <c r="J66" s="2">
        <f t="shared" si="661"/>
        <v>0</v>
      </c>
      <c r="K66" s="2">
        <f t="shared" si="662"/>
        <v>0</v>
      </c>
      <c r="L66" s="2">
        <f t="shared" si="663"/>
        <v>0</v>
      </c>
      <c r="M66" s="4">
        <f t="shared" si="664"/>
        <v>0</v>
      </c>
      <c r="N66" s="5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2">
        <f t="shared" si="665"/>
        <v>0</v>
      </c>
      <c r="U66" s="2">
        <f t="shared" si="666"/>
        <v>0</v>
      </c>
      <c r="V66" s="2">
        <f t="shared" si="667"/>
        <v>0</v>
      </c>
      <c r="W66" s="2">
        <f t="shared" si="668"/>
        <v>0</v>
      </c>
      <c r="X66" s="4">
        <f t="shared" si="669"/>
        <v>0</v>
      </c>
      <c r="BA66" s="68">
        <f t="shared" si="21"/>
        <v>0</v>
      </c>
      <c r="BB66" s="59">
        <f t="shared" si="4"/>
        <v>0</v>
      </c>
      <c r="BC66" s="59">
        <f t="shared" si="5"/>
        <v>0</v>
      </c>
      <c r="BD66" s="59">
        <f t="shared" si="6"/>
        <v>0</v>
      </c>
      <c r="BE66" s="59">
        <f t="shared" si="7"/>
        <v>0</v>
      </c>
      <c r="BF66" s="59">
        <f t="shared" si="8"/>
        <v>0</v>
      </c>
      <c r="BG66" s="68">
        <f t="shared" si="671"/>
        <v>0</v>
      </c>
      <c r="BH66" s="68">
        <f t="shared" si="672"/>
        <v>0</v>
      </c>
      <c r="BI66" s="68">
        <f t="shared" si="673"/>
        <v>0</v>
      </c>
      <c r="BJ66" s="68">
        <f t="shared" si="674"/>
        <v>0</v>
      </c>
      <c r="BK66" s="68">
        <f t="shared" si="675"/>
        <v>0</v>
      </c>
      <c r="BL66" s="68">
        <f t="shared" si="56"/>
        <v>0</v>
      </c>
      <c r="BM66" s="68">
        <f t="shared" si="57"/>
        <v>0</v>
      </c>
      <c r="BN66" s="68">
        <f t="shared" si="58"/>
        <v>0</v>
      </c>
      <c r="BO66" s="68">
        <f t="shared" si="59"/>
        <v>0</v>
      </c>
      <c r="BP66" s="68">
        <f t="shared" si="60"/>
        <v>0</v>
      </c>
      <c r="BQ66" s="68">
        <f t="shared" si="61"/>
        <v>0</v>
      </c>
      <c r="BR66" s="59">
        <f t="shared" si="24"/>
        <v>0</v>
      </c>
      <c r="BS66" s="59">
        <f t="shared" si="678"/>
        <v>0</v>
      </c>
      <c r="BT66" s="59">
        <f t="shared" si="679"/>
        <v>0</v>
      </c>
      <c r="BU66" s="59">
        <f t="shared" si="680"/>
        <v>0</v>
      </c>
      <c r="BV66" s="59">
        <f t="shared" si="681"/>
        <v>0</v>
      </c>
    </row>
    <row r="67" spans="1:74" x14ac:dyDescent="0.4">
      <c r="A67" s="75"/>
      <c r="B67" s="45" t="s">
        <v>1</v>
      </c>
      <c r="C67" s="2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2">
        <f t="shared" si="660"/>
        <v>0</v>
      </c>
      <c r="J67" s="2">
        <f t="shared" si="661"/>
        <v>0</v>
      </c>
      <c r="K67" s="2">
        <f t="shared" si="662"/>
        <v>0</v>
      </c>
      <c r="L67" s="2">
        <f t="shared" si="663"/>
        <v>0</v>
      </c>
      <c r="M67" s="4">
        <f t="shared" si="664"/>
        <v>0</v>
      </c>
      <c r="N67" s="5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2">
        <f t="shared" si="665"/>
        <v>0</v>
      </c>
      <c r="U67" s="2">
        <f t="shared" si="666"/>
        <v>0</v>
      </c>
      <c r="V67" s="2">
        <f t="shared" si="667"/>
        <v>0</v>
      </c>
      <c r="W67" s="2">
        <f t="shared" si="668"/>
        <v>0</v>
      </c>
      <c r="X67" s="4">
        <f t="shared" si="669"/>
        <v>0</v>
      </c>
      <c r="BA67" s="68">
        <f t="shared" ref="BA67" si="682">(C67-N67)*$C$7</f>
        <v>0</v>
      </c>
      <c r="BB67" s="59">
        <f t="shared" si="4"/>
        <v>0</v>
      </c>
      <c r="BC67" s="59">
        <f t="shared" si="5"/>
        <v>0</v>
      </c>
      <c r="BD67" s="59">
        <f t="shared" si="6"/>
        <v>0</v>
      </c>
      <c r="BE67" s="59">
        <f t="shared" si="7"/>
        <v>0</v>
      </c>
      <c r="BF67" s="59">
        <f t="shared" si="8"/>
        <v>0</v>
      </c>
      <c r="BG67" s="68">
        <f t="shared" ref="BG67" si="683">ROUND((I67-T67)*$C$7,0)</f>
        <v>0</v>
      </c>
      <c r="BH67" s="68">
        <f t="shared" ref="BH67" si="684">ROUND((J67-U67)*$C$7,0)</f>
        <v>0</v>
      </c>
      <c r="BI67" s="68">
        <f t="shared" ref="BI67" si="685">ROUND((K67-V67)*$C$7,0)</f>
        <v>0</v>
      </c>
      <c r="BJ67" s="68">
        <f t="shared" ref="BJ67" si="686">ROUND((L67-W67)*$C$7,0)</f>
        <v>0</v>
      </c>
      <c r="BK67" s="68">
        <f t="shared" ref="BK67" si="687">ROUND((M67-X67)*$C$7,0)</f>
        <v>0</v>
      </c>
      <c r="BL67" s="68">
        <f t="shared" si="56"/>
        <v>0</v>
      </c>
      <c r="BM67" s="68">
        <f t="shared" si="57"/>
        <v>0</v>
      </c>
      <c r="BN67" s="68">
        <f t="shared" si="58"/>
        <v>0</v>
      </c>
      <c r="BO67" s="68">
        <f t="shared" si="59"/>
        <v>0</v>
      </c>
      <c r="BP67" s="68">
        <f t="shared" si="60"/>
        <v>0</v>
      </c>
      <c r="BQ67" s="68">
        <f t="shared" si="61"/>
        <v>0</v>
      </c>
      <c r="BR67" s="59">
        <f t="shared" si="24"/>
        <v>0</v>
      </c>
      <c r="BS67" s="59">
        <f t="shared" si="678"/>
        <v>0</v>
      </c>
      <c r="BT67" s="59">
        <f t="shared" si="679"/>
        <v>0</v>
      </c>
      <c r="BU67" s="59">
        <f t="shared" si="680"/>
        <v>0</v>
      </c>
      <c r="BV67" s="59">
        <f t="shared" si="681"/>
        <v>0</v>
      </c>
    </row>
    <row r="68" spans="1:74" x14ac:dyDescent="0.4">
      <c r="A68" s="78"/>
      <c r="B68" s="49" t="s">
        <v>2</v>
      </c>
      <c r="C68" s="18">
        <f t="shared" ref="C68" si="688">ROUND(SUM(C65:C67),0)</f>
        <v>0</v>
      </c>
      <c r="D68" s="19">
        <f t="shared" ref="D68" si="689">IF($C68=0,0,ROUND(($C65*D65+$C66*D66+$C67*D67)/$C68,2))</f>
        <v>0</v>
      </c>
      <c r="E68" s="19">
        <f t="shared" ref="E68" si="690">IF($C68=0,0,ROUND(($C65*E65+$C66*E66+$C67*E67)/$C68,2))</f>
        <v>0</v>
      </c>
      <c r="F68" s="19">
        <f t="shared" ref="F68" si="691">IF($C68=0,0,ROUND(($C65*F65+$C66*F66+$C67*F67)/$C68,2))</f>
        <v>0</v>
      </c>
      <c r="G68" s="19">
        <f t="shared" ref="G68" si="692">IF($C68=0,0,ROUND(($C65*G65+$C66*G66+$C67*G67)/$C68,2))</f>
        <v>0</v>
      </c>
      <c r="H68" s="19">
        <f t="shared" ref="H68" si="693">IF($C68=0,0,ROUND(($C65*H65+$C66*H66+$C67*H67)/$C68,2))</f>
        <v>0</v>
      </c>
      <c r="I68" s="18">
        <f t="shared" ref="I68" si="694">ROUND(SUM(I65:I67),0)</f>
        <v>0</v>
      </c>
      <c r="J68" s="18">
        <f t="shared" ref="J68" si="695">ROUND(SUM(J65:J67),0)</f>
        <v>0</v>
      </c>
      <c r="K68" s="18">
        <f t="shared" ref="K68" si="696">ROUND(SUM(K65:K67),0)</f>
        <v>0</v>
      </c>
      <c r="L68" s="18">
        <f t="shared" ref="L68" si="697">ROUND(SUM(L65:L67),0)</f>
        <v>0</v>
      </c>
      <c r="M68" s="20">
        <f t="shared" ref="M68" si="698">ROUND(SUM(M65:M67),0)</f>
        <v>0</v>
      </c>
      <c r="N68" s="21">
        <f t="shared" ref="N68" si="699">ROUND(SUM(N65:N67),0)</f>
        <v>0</v>
      </c>
      <c r="O68" s="7">
        <f t="shared" ref="O68" si="700">IF($N68=0,0,ROUND(($N65*O65+$N66*O66+$N67*O67)/$N68,2))</f>
        <v>0</v>
      </c>
      <c r="P68" s="7">
        <f t="shared" ref="P68" si="701">IF($N68=0,0,ROUND(($N65*P65+$N66*P66+$N67*P67)/$N68,2))</f>
        <v>0</v>
      </c>
      <c r="Q68" s="7">
        <f t="shared" ref="Q68" si="702">IF($N68=0,0,ROUND(($N65*Q65+$N66*Q66+$N67*Q67)/$N68,2))</f>
        <v>0</v>
      </c>
      <c r="R68" s="7">
        <f t="shared" ref="R68" si="703">IF($N68=0,0,ROUND(($N65*R65+$N66*R66+$N67*R67)/$N68,2))</f>
        <v>0</v>
      </c>
      <c r="S68" s="7">
        <f t="shared" ref="S68" si="704">IF($N68=0,0,ROUND(($N65*S65+$N66*S66+$N67*S67)/$N68,2))</f>
        <v>0</v>
      </c>
      <c r="T68" s="6">
        <f t="shared" si="173"/>
        <v>0</v>
      </c>
      <c r="U68" s="6">
        <f t="shared" ref="U68:X68" si="705">ROUND(SUM(U65:U67),0)</f>
        <v>0</v>
      </c>
      <c r="V68" s="6">
        <f t="shared" si="705"/>
        <v>0</v>
      </c>
      <c r="W68" s="6">
        <f t="shared" si="705"/>
        <v>0</v>
      </c>
      <c r="X68" s="8">
        <f t="shared" si="705"/>
        <v>0</v>
      </c>
      <c r="BA68" s="68">
        <f t="shared" ref="BA68" si="706">SUM(BA65:BA67)</f>
        <v>0</v>
      </c>
      <c r="BB68" s="59">
        <f t="shared" si="4"/>
        <v>0</v>
      </c>
      <c r="BC68" s="59">
        <f t="shared" si="5"/>
        <v>0</v>
      </c>
      <c r="BD68" s="59">
        <f t="shared" si="6"/>
        <v>0</v>
      </c>
      <c r="BE68" s="59">
        <f t="shared" si="7"/>
        <v>0</v>
      </c>
      <c r="BF68" s="59">
        <f t="shared" si="8"/>
        <v>0</v>
      </c>
      <c r="BG68" s="69">
        <f t="shared" ref="BG68:BK80" si="707">ROUND(SUM(BG65:BG67),0)</f>
        <v>0</v>
      </c>
      <c r="BH68" s="69">
        <f t="shared" si="707"/>
        <v>0</v>
      </c>
      <c r="BI68" s="69">
        <f t="shared" si="707"/>
        <v>0</v>
      </c>
      <c r="BJ68" s="69">
        <f t="shared" si="707"/>
        <v>0</v>
      </c>
      <c r="BK68" s="69">
        <f t="shared" si="707"/>
        <v>0</v>
      </c>
      <c r="BL68" s="69">
        <f t="shared" ref="BL68" si="708">SUM(BL65:BL67)</f>
        <v>0</v>
      </c>
      <c r="BM68" s="68">
        <f t="shared" si="57"/>
        <v>0</v>
      </c>
      <c r="BN68" s="68">
        <f t="shared" si="58"/>
        <v>0</v>
      </c>
      <c r="BO68" s="68">
        <f t="shared" si="59"/>
        <v>0</v>
      </c>
      <c r="BP68" s="68">
        <f t="shared" si="60"/>
        <v>0</v>
      </c>
      <c r="BQ68" s="68">
        <f t="shared" si="61"/>
        <v>0</v>
      </c>
      <c r="BR68" s="59">
        <f t="shared" ref="BR68" si="709">SUM(BR65:BR67)</f>
        <v>0</v>
      </c>
      <c r="BS68" s="59">
        <f t="shared" ref="BS68" si="710">SUM(BS65:BS67)</f>
        <v>0</v>
      </c>
      <c r="BT68" s="59">
        <f t="shared" ref="BT68" si="711">SUM(BT65:BT67)</f>
        <v>0</v>
      </c>
      <c r="BU68" s="59">
        <f t="shared" ref="BU68" si="712">SUM(BU65:BU67)</f>
        <v>0</v>
      </c>
      <c r="BV68" s="59">
        <f t="shared" ref="BV68" si="713">SUM(BV65:BV67)</f>
        <v>0</v>
      </c>
    </row>
    <row r="69" spans="1:74" x14ac:dyDescent="0.4">
      <c r="A69" s="74">
        <v>15</v>
      </c>
      <c r="B69" s="47" t="s">
        <v>8</v>
      </c>
      <c r="C69" s="10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0">
        <f t="shared" ref="I69:I71" si="714">IF(I$12="t",ROUND($C69*D69/100,0),ROUND($C69*D69/1000,0))</f>
        <v>0</v>
      </c>
      <c r="J69" s="10">
        <f t="shared" ref="J69:J71" si="715">IF(J$12="t",ROUND($C69*E69/100,0),ROUND($C69*E69/1000,0))</f>
        <v>0</v>
      </c>
      <c r="K69" s="10">
        <f t="shared" ref="K69:K71" si="716">IF(K$12="t",ROUND($C69*F69/100,0),ROUND($C69*F69/1000,0))</f>
        <v>0</v>
      </c>
      <c r="L69" s="10">
        <f t="shared" ref="L69:L71" si="717">IF(L$12="t",ROUND($C69*G69/100,0),ROUND($C69*G69/1000,0))</f>
        <v>0</v>
      </c>
      <c r="M69" s="12">
        <f t="shared" ref="M69:M71" si="718">IF(M$12="t",ROUND($C69*H69/100,0),ROUND($C69*H69/1000,0))</f>
        <v>0</v>
      </c>
      <c r="N69" s="1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2">
        <f t="shared" ref="T69:T71" si="719">IF(T$12="t",ROUND($N69*O69/100,0),ROUND($N69*O69/1000,0))</f>
        <v>0</v>
      </c>
      <c r="U69" s="2">
        <f t="shared" ref="U69:U71" si="720">IF(U$12="t",ROUND($N69*P69/100,0),ROUND($N69*P69/1000,0))</f>
        <v>0</v>
      </c>
      <c r="V69" s="2">
        <f t="shared" ref="V69:V71" si="721">IF(V$12="t",ROUND($N69*Q69/100,0),ROUND($N69*Q69/1000,0))</f>
        <v>0</v>
      </c>
      <c r="W69" s="2">
        <f t="shared" ref="W69:W71" si="722">IF(W$12="t",ROUND($N69*R69/100,0),ROUND($N69*R69/1000,0))</f>
        <v>0</v>
      </c>
      <c r="X69" s="4">
        <f t="shared" ref="X69:X71" si="723">IF(X$12="t",ROUND($N69*S69/100,0),ROUND($N69*S69/1000,0))</f>
        <v>0</v>
      </c>
      <c r="BA69" s="68">
        <f t="shared" ref="BA69" si="724">C69-N69</f>
        <v>0</v>
      </c>
      <c r="BB69" s="59">
        <f t="shared" si="4"/>
        <v>0</v>
      </c>
      <c r="BC69" s="59">
        <f t="shared" si="5"/>
        <v>0</v>
      </c>
      <c r="BD69" s="59">
        <f t="shared" si="6"/>
        <v>0</v>
      </c>
      <c r="BE69" s="59">
        <f t="shared" si="7"/>
        <v>0</v>
      </c>
      <c r="BF69" s="59">
        <f t="shared" si="8"/>
        <v>0</v>
      </c>
      <c r="BG69" s="68">
        <f t="shared" ref="BG69:BG70" si="725">I69-T69</f>
        <v>0</v>
      </c>
      <c r="BH69" s="68">
        <f t="shared" ref="BH69:BH70" si="726">J69-U69</f>
        <v>0</v>
      </c>
      <c r="BI69" s="68">
        <f t="shared" ref="BI69:BI70" si="727">K69-V69</f>
        <v>0</v>
      </c>
      <c r="BJ69" s="68">
        <f t="shared" ref="BJ69:BJ70" si="728">L69-W69</f>
        <v>0</v>
      </c>
      <c r="BK69" s="68">
        <f t="shared" ref="BK69:BK70" si="729">M69-X69</f>
        <v>0</v>
      </c>
      <c r="BL69" s="68">
        <f t="shared" ref="BL69" si="730">ROUND(BA69*$D$8/$D$9,0)</f>
        <v>0</v>
      </c>
      <c r="BM69" s="68">
        <f t="shared" si="57"/>
        <v>0</v>
      </c>
      <c r="BN69" s="68">
        <f t="shared" si="58"/>
        <v>0</v>
      </c>
      <c r="BO69" s="68">
        <f t="shared" si="59"/>
        <v>0</v>
      </c>
      <c r="BP69" s="68">
        <f t="shared" si="60"/>
        <v>0</v>
      </c>
      <c r="BQ69" s="68">
        <f t="shared" si="61"/>
        <v>0</v>
      </c>
      <c r="BR69" s="59">
        <f t="shared" ref="BR69" si="731">ROUND(BG69*$D$8,0)</f>
        <v>0</v>
      </c>
      <c r="BS69" s="59">
        <f t="shared" ref="BS69:BS71" si="732">ROUND(BH69*$D$8,0)</f>
        <v>0</v>
      </c>
      <c r="BT69" s="59">
        <f t="shared" ref="BT69:BT71" si="733">ROUND(BI69*$D$8,0)</f>
        <v>0</v>
      </c>
      <c r="BU69" s="59">
        <f t="shared" ref="BU69:BU71" si="734">ROUND(BJ69*$D$8,0)</f>
        <v>0</v>
      </c>
      <c r="BV69" s="59">
        <f t="shared" ref="BV69:BV71" si="735">ROUND(BK69*$D$8,0)</f>
        <v>0</v>
      </c>
    </row>
    <row r="70" spans="1:74" x14ac:dyDescent="0.4">
      <c r="A70" s="75"/>
      <c r="B70" s="45" t="s">
        <v>0</v>
      </c>
      <c r="C70" s="2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2">
        <f t="shared" si="714"/>
        <v>0</v>
      </c>
      <c r="J70" s="2">
        <f t="shared" si="715"/>
        <v>0</v>
      </c>
      <c r="K70" s="2">
        <f t="shared" si="716"/>
        <v>0</v>
      </c>
      <c r="L70" s="2">
        <f t="shared" si="717"/>
        <v>0</v>
      </c>
      <c r="M70" s="4">
        <f t="shared" si="718"/>
        <v>0</v>
      </c>
      <c r="N70" s="5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2">
        <f t="shared" si="719"/>
        <v>0</v>
      </c>
      <c r="U70" s="2">
        <f t="shared" si="720"/>
        <v>0</v>
      </c>
      <c r="V70" s="2">
        <f t="shared" si="721"/>
        <v>0</v>
      </c>
      <c r="W70" s="2">
        <f t="shared" si="722"/>
        <v>0</v>
      </c>
      <c r="X70" s="4">
        <f t="shared" si="723"/>
        <v>0</v>
      </c>
      <c r="BA70" s="68">
        <f t="shared" si="21"/>
        <v>0</v>
      </c>
      <c r="BB70" s="59">
        <f t="shared" si="4"/>
        <v>0</v>
      </c>
      <c r="BC70" s="59">
        <f t="shared" si="5"/>
        <v>0</v>
      </c>
      <c r="BD70" s="59">
        <f t="shared" si="6"/>
        <v>0</v>
      </c>
      <c r="BE70" s="59">
        <f t="shared" si="7"/>
        <v>0</v>
      </c>
      <c r="BF70" s="59">
        <f t="shared" si="8"/>
        <v>0</v>
      </c>
      <c r="BG70" s="68">
        <f t="shared" si="725"/>
        <v>0</v>
      </c>
      <c r="BH70" s="68">
        <f t="shared" si="726"/>
        <v>0</v>
      </c>
      <c r="BI70" s="68">
        <f t="shared" si="727"/>
        <v>0</v>
      </c>
      <c r="BJ70" s="68">
        <f t="shared" si="728"/>
        <v>0</v>
      </c>
      <c r="BK70" s="68">
        <f t="shared" si="729"/>
        <v>0</v>
      </c>
      <c r="BL70" s="68">
        <f t="shared" si="56"/>
        <v>0</v>
      </c>
      <c r="BM70" s="68">
        <f t="shared" si="57"/>
        <v>0</v>
      </c>
      <c r="BN70" s="68">
        <f t="shared" si="58"/>
        <v>0</v>
      </c>
      <c r="BO70" s="68">
        <f t="shared" si="59"/>
        <v>0</v>
      </c>
      <c r="BP70" s="68">
        <f t="shared" si="60"/>
        <v>0</v>
      </c>
      <c r="BQ70" s="68">
        <f t="shared" si="61"/>
        <v>0</v>
      </c>
      <c r="BR70" s="59">
        <f t="shared" si="24"/>
        <v>0</v>
      </c>
      <c r="BS70" s="59">
        <f t="shared" si="732"/>
        <v>0</v>
      </c>
      <c r="BT70" s="59">
        <f t="shared" si="733"/>
        <v>0</v>
      </c>
      <c r="BU70" s="59">
        <f t="shared" si="734"/>
        <v>0</v>
      </c>
      <c r="BV70" s="59">
        <f t="shared" si="735"/>
        <v>0</v>
      </c>
    </row>
    <row r="71" spans="1:74" x14ac:dyDescent="0.4">
      <c r="A71" s="75"/>
      <c r="B71" s="45" t="s">
        <v>1</v>
      </c>
      <c r="C71" s="2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2">
        <f t="shared" si="714"/>
        <v>0</v>
      </c>
      <c r="J71" s="2">
        <f t="shared" si="715"/>
        <v>0</v>
      </c>
      <c r="K71" s="2">
        <f t="shared" si="716"/>
        <v>0</v>
      </c>
      <c r="L71" s="2">
        <f t="shared" si="717"/>
        <v>0</v>
      </c>
      <c r="M71" s="4">
        <f t="shared" si="718"/>
        <v>0</v>
      </c>
      <c r="N71" s="5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2">
        <f t="shared" si="719"/>
        <v>0</v>
      </c>
      <c r="U71" s="2">
        <f t="shared" si="720"/>
        <v>0</v>
      </c>
      <c r="V71" s="2">
        <f t="shared" si="721"/>
        <v>0</v>
      </c>
      <c r="W71" s="2">
        <f t="shared" si="722"/>
        <v>0</v>
      </c>
      <c r="X71" s="4">
        <f t="shared" si="723"/>
        <v>0</v>
      </c>
      <c r="BA71" s="68">
        <f t="shared" ref="BA71" si="736">(C71-N71)*$C$7</f>
        <v>0</v>
      </c>
      <c r="BB71" s="59">
        <f t="shared" si="4"/>
        <v>0</v>
      </c>
      <c r="BC71" s="59">
        <f t="shared" si="5"/>
        <v>0</v>
      </c>
      <c r="BD71" s="59">
        <f t="shared" si="6"/>
        <v>0</v>
      </c>
      <c r="BE71" s="59">
        <f t="shared" si="7"/>
        <v>0</v>
      </c>
      <c r="BF71" s="59">
        <f t="shared" si="8"/>
        <v>0</v>
      </c>
      <c r="BG71" s="68">
        <f t="shared" ref="BG71" si="737">ROUND((I71-T71)*$C$7,0)</f>
        <v>0</v>
      </c>
      <c r="BH71" s="68">
        <f t="shared" ref="BH71" si="738">ROUND((J71-U71)*$C$7,0)</f>
        <v>0</v>
      </c>
      <c r="BI71" s="68">
        <f t="shared" ref="BI71" si="739">ROUND((K71-V71)*$C$7,0)</f>
        <v>0</v>
      </c>
      <c r="BJ71" s="68">
        <f t="shared" ref="BJ71" si="740">ROUND((L71-W71)*$C$7,0)</f>
        <v>0</v>
      </c>
      <c r="BK71" s="68">
        <f t="shared" ref="BK71" si="741">ROUND((M71-X71)*$C$7,0)</f>
        <v>0</v>
      </c>
      <c r="BL71" s="68">
        <f t="shared" si="56"/>
        <v>0</v>
      </c>
      <c r="BM71" s="68">
        <f t="shared" si="57"/>
        <v>0</v>
      </c>
      <c r="BN71" s="68">
        <f t="shared" si="58"/>
        <v>0</v>
      </c>
      <c r="BO71" s="68">
        <f t="shared" si="59"/>
        <v>0</v>
      </c>
      <c r="BP71" s="68">
        <f t="shared" si="60"/>
        <v>0</v>
      </c>
      <c r="BQ71" s="68">
        <f t="shared" si="61"/>
        <v>0</v>
      </c>
      <c r="BR71" s="59">
        <f t="shared" si="24"/>
        <v>0</v>
      </c>
      <c r="BS71" s="59">
        <f t="shared" si="732"/>
        <v>0</v>
      </c>
      <c r="BT71" s="59">
        <f t="shared" si="733"/>
        <v>0</v>
      </c>
      <c r="BU71" s="59">
        <f t="shared" si="734"/>
        <v>0</v>
      </c>
      <c r="BV71" s="59">
        <f t="shared" si="735"/>
        <v>0</v>
      </c>
    </row>
    <row r="72" spans="1:74" x14ac:dyDescent="0.4">
      <c r="A72" s="76"/>
      <c r="B72" s="46" t="s">
        <v>2</v>
      </c>
      <c r="C72" s="6">
        <f t="shared" ref="C72" si="742">ROUND(SUM(C69:C71),0)</f>
        <v>0</v>
      </c>
      <c r="D72" s="7">
        <f t="shared" ref="D72" si="743">IF($C72=0,0,ROUND(($C69*D69+$C70*D70+$C71*D71)/$C72,2))</f>
        <v>0</v>
      </c>
      <c r="E72" s="7">
        <f t="shared" ref="E72" si="744">IF($C72=0,0,ROUND(($C69*E69+$C70*E70+$C71*E71)/$C72,2))</f>
        <v>0</v>
      </c>
      <c r="F72" s="7">
        <f t="shared" ref="F72" si="745">IF($C72=0,0,ROUND(($C69*F69+$C70*F70+$C71*F71)/$C72,2))</f>
        <v>0</v>
      </c>
      <c r="G72" s="7">
        <f t="shared" ref="G72" si="746">IF($C72=0,0,ROUND(($C69*G69+$C70*G70+$C71*G71)/$C72,2))</f>
        <v>0</v>
      </c>
      <c r="H72" s="7">
        <f t="shared" ref="H72" si="747">IF($C72=0,0,ROUND(($C69*H69+$C70*H70+$C71*H71)/$C72,2))</f>
        <v>0</v>
      </c>
      <c r="I72" s="6">
        <f t="shared" ref="I72" si="748">ROUND(SUM(I69:I71),0)</f>
        <v>0</v>
      </c>
      <c r="J72" s="6">
        <f t="shared" ref="J72" si="749">ROUND(SUM(J69:J71),0)</f>
        <v>0</v>
      </c>
      <c r="K72" s="6">
        <f t="shared" ref="K72" si="750">ROUND(SUM(K69:K71),0)</f>
        <v>0</v>
      </c>
      <c r="L72" s="6">
        <f t="shared" ref="L72" si="751">ROUND(SUM(L69:L71),0)</f>
        <v>0</v>
      </c>
      <c r="M72" s="8">
        <f t="shared" ref="M72" si="752">ROUND(SUM(M69:M71),0)</f>
        <v>0</v>
      </c>
      <c r="N72" s="9">
        <f t="shared" ref="N72" si="753">ROUND(SUM(N69:N71),0)</f>
        <v>0</v>
      </c>
      <c r="O72" s="7">
        <f t="shared" ref="O72" si="754">IF($N72=0,0,ROUND(($N69*O69+$N70*O70+$N71*O71)/$N72,2))</f>
        <v>0</v>
      </c>
      <c r="P72" s="7">
        <f t="shared" ref="P72" si="755">IF($N72=0,0,ROUND(($N69*P69+$N70*P70+$N71*P71)/$N72,2))</f>
        <v>0</v>
      </c>
      <c r="Q72" s="7">
        <f t="shared" ref="Q72" si="756">IF($N72=0,0,ROUND(($N69*Q69+$N70*Q70+$N71*Q71)/$N72,2))</f>
        <v>0</v>
      </c>
      <c r="R72" s="7">
        <f t="shared" ref="R72" si="757">IF($N72=0,0,ROUND(($N69*R69+$N70*R70+$N71*R71)/$N72,2))</f>
        <v>0</v>
      </c>
      <c r="S72" s="7">
        <f t="shared" ref="S72" si="758">IF($N72=0,0,ROUND(($N69*S69+$N70*S70+$N71*S71)/$N72,2))</f>
        <v>0</v>
      </c>
      <c r="T72" s="6">
        <f t="shared" si="173"/>
        <v>0</v>
      </c>
      <c r="U72" s="6">
        <f t="shared" ref="U72:X72" si="759">ROUND(SUM(U69:U71),0)</f>
        <v>0</v>
      </c>
      <c r="V72" s="6">
        <f t="shared" si="759"/>
        <v>0</v>
      </c>
      <c r="W72" s="6">
        <f t="shared" si="759"/>
        <v>0</v>
      </c>
      <c r="X72" s="8">
        <f t="shared" si="759"/>
        <v>0</v>
      </c>
      <c r="BA72" s="68">
        <f t="shared" ref="BA72" si="760">SUM(BA69:BA71)</f>
        <v>0</v>
      </c>
      <c r="BB72" s="59">
        <f t="shared" si="4"/>
        <v>0</v>
      </c>
      <c r="BC72" s="59">
        <f t="shared" si="5"/>
        <v>0</v>
      </c>
      <c r="BD72" s="59">
        <f t="shared" si="6"/>
        <v>0</v>
      </c>
      <c r="BE72" s="59">
        <f t="shared" si="7"/>
        <v>0</v>
      </c>
      <c r="BF72" s="59">
        <f t="shared" si="8"/>
        <v>0</v>
      </c>
      <c r="BG72" s="69">
        <f t="shared" si="707"/>
        <v>0</v>
      </c>
      <c r="BH72" s="69">
        <f t="shared" si="707"/>
        <v>0</v>
      </c>
      <c r="BI72" s="69">
        <f t="shared" si="707"/>
        <v>0</v>
      </c>
      <c r="BJ72" s="69">
        <f t="shared" si="707"/>
        <v>0</v>
      </c>
      <c r="BK72" s="69">
        <f t="shared" si="707"/>
        <v>0</v>
      </c>
      <c r="BL72" s="69">
        <f t="shared" ref="BL72" si="761">SUM(BL69:BL71)</f>
        <v>0</v>
      </c>
      <c r="BM72" s="68">
        <f t="shared" si="57"/>
        <v>0</v>
      </c>
      <c r="BN72" s="68">
        <f t="shared" si="58"/>
        <v>0</v>
      </c>
      <c r="BO72" s="68">
        <f t="shared" si="59"/>
        <v>0</v>
      </c>
      <c r="BP72" s="68">
        <f t="shared" si="60"/>
        <v>0</v>
      </c>
      <c r="BQ72" s="68">
        <f t="shared" si="61"/>
        <v>0</v>
      </c>
      <c r="BR72" s="59">
        <f t="shared" ref="BR72" si="762">SUM(BR69:BR71)</f>
        <v>0</v>
      </c>
      <c r="BS72" s="59">
        <f t="shared" ref="BS72" si="763">SUM(BS69:BS71)</f>
        <v>0</v>
      </c>
      <c r="BT72" s="59">
        <f t="shared" ref="BT72" si="764">SUM(BT69:BT71)</f>
        <v>0</v>
      </c>
      <c r="BU72" s="59">
        <f t="shared" ref="BU72" si="765">SUM(BU69:BU71)</f>
        <v>0</v>
      </c>
      <c r="BV72" s="59">
        <f t="shared" ref="BV72" si="766">SUM(BV69:BV71)</f>
        <v>0</v>
      </c>
    </row>
    <row r="73" spans="1:74" x14ac:dyDescent="0.4">
      <c r="A73" s="77">
        <v>16</v>
      </c>
      <c r="B73" s="48" t="s">
        <v>8</v>
      </c>
      <c r="C73" s="14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4">
        <f t="shared" ref="I73:I75" si="767">IF(I$12="t",ROUND($C73*D73/100,0),ROUND($C73*D73/1000,0))</f>
        <v>0</v>
      </c>
      <c r="J73" s="14">
        <f t="shared" ref="J73:J75" si="768">IF(J$12="t",ROUND($C73*E73/100,0),ROUND($C73*E73/1000,0))</f>
        <v>0</v>
      </c>
      <c r="K73" s="14">
        <f t="shared" ref="K73:K75" si="769">IF(K$12="t",ROUND($C73*F73/100,0),ROUND($C73*F73/1000,0))</f>
        <v>0</v>
      </c>
      <c r="L73" s="14">
        <f t="shared" ref="L73:L75" si="770">IF(L$12="t",ROUND($C73*G73/100,0),ROUND($C73*G73/1000,0))</f>
        <v>0</v>
      </c>
      <c r="M73" s="16">
        <f t="shared" ref="M73:M75" si="771">IF(M$12="t",ROUND($C73*H73/100,0),ROUND($C73*H73/1000,0))</f>
        <v>0</v>
      </c>
      <c r="N73" s="17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2">
        <f t="shared" ref="T73:T75" si="772">IF(T$12="t",ROUND($N73*O73/100,0),ROUND($N73*O73/1000,0))</f>
        <v>0</v>
      </c>
      <c r="U73" s="2">
        <f t="shared" ref="U73:U75" si="773">IF(U$12="t",ROUND($N73*P73/100,0),ROUND($N73*P73/1000,0))</f>
        <v>0</v>
      </c>
      <c r="V73" s="2">
        <f t="shared" ref="V73:V75" si="774">IF(V$12="t",ROUND($N73*Q73/100,0),ROUND($N73*Q73/1000,0))</f>
        <v>0</v>
      </c>
      <c r="W73" s="2">
        <f t="shared" ref="W73:W75" si="775">IF(W$12="t",ROUND($N73*R73/100,0),ROUND($N73*R73/1000,0))</f>
        <v>0</v>
      </c>
      <c r="X73" s="4">
        <f t="shared" ref="X73:X75" si="776">IF(X$12="t",ROUND($N73*S73/100,0),ROUND($N73*S73/1000,0))</f>
        <v>0</v>
      </c>
      <c r="BA73" s="68">
        <f t="shared" ref="BA73" si="777">C73-N73</f>
        <v>0</v>
      </c>
      <c r="BB73" s="59">
        <f t="shared" si="4"/>
        <v>0</v>
      </c>
      <c r="BC73" s="59">
        <f t="shared" si="5"/>
        <v>0</v>
      </c>
      <c r="BD73" s="59">
        <f t="shared" si="6"/>
        <v>0</v>
      </c>
      <c r="BE73" s="59">
        <f t="shared" si="7"/>
        <v>0</v>
      </c>
      <c r="BF73" s="59">
        <f t="shared" si="8"/>
        <v>0</v>
      </c>
      <c r="BG73" s="68">
        <f t="shared" ref="BG73:BG74" si="778">I73-T73</f>
        <v>0</v>
      </c>
      <c r="BH73" s="68">
        <f t="shared" ref="BH73:BH74" si="779">J73-U73</f>
        <v>0</v>
      </c>
      <c r="BI73" s="68">
        <f t="shared" ref="BI73:BI74" si="780">K73-V73</f>
        <v>0</v>
      </c>
      <c r="BJ73" s="68">
        <f t="shared" ref="BJ73:BJ74" si="781">L73-W73</f>
        <v>0</v>
      </c>
      <c r="BK73" s="68">
        <f t="shared" ref="BK73:BK74" si="782">M73-X73</f>
        <v>0</v>
      </c>
      <c r="BL73" s="68">
        <f t="shared" ref="BL73" si="783">ROUND(BA73*$D$8/$D$9,0)</f>
        <v>0</v>
      </c>
      <c r="BM73" s="68">
        <f t="shared" si="57"/>
        <v>0</v>
      </c>
      <c r="BN73" s="68">
        <f t="shared" si="58"/>
        <v>0</v>
      </c>
      <c r="BO73" s="68">
        <f t="shared" si="59"/>
        <v>0</v>
      </c>
      <c r="BP73" s="68">
        <f t="shared" si="60"/>
        <v>0</v>
      </c>
      <c r="BQ73" s="68">
        <f t="shared" si="61"/>
        <v>0</v>
      </c>
      <c r="BR73" s="59">
        <f t="shared" ref="BR73" si="784">ROUND(BG73*$D$8,0)</f>
        <v>0</v>
      </c>
      <c r="BS73" s="59">
        <f t="shared" ref="BS73:BS75" si="785">ROUND(BH73*$D$8,0)</f>
        <v>0</v>
      </c>
      <c r="BT73" s="59">
        <f t="shared" ref="BT73:BT75" si="786">ROUND(BI73*$D$8,0)</f>
        <v>0</v>
      </c>
      <c r="BU73" s="59">
        <f t="shared" ref="BU73:BU75" si="787">ROUND(BJ73*$D$8,0)</f>
        <v>0</v>
      </c>
      <c r="BV73" s="59">
        <f t="shared" ref="BV73:BV75" si="788">ROUND(BK73*$D$8,0)</f>
        <v>0</v>
      </c>
    </row>
    <row r="74" spans="1:74" x14ac:dyDescent="0.4">
      <c r="A74" s="75"/>
      <c r="B74" s="45" t="s">
        <v>0</v>
      </c>
      <c r="C74" s="2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2">
        <f t="shared" si="767"/>
        <v>0</v>
      </c>
      <c r="J74" s="2">
        <f t="shared" si="768"/>
        <v>0</v>
      </c>
      <c r="K74" s="2">
        <f t="shared" si="769"/>
        <v>0</v>
      </c>
      <c r="L74" s="2">
        <f t="shared" si="770"/>
        <v>0</v>
      </c>
      <c r="M74" s="4">
        <f t="shared" si="771"/>
        <v>0</v>
      </c>
      <c r="N74" s="5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2">
        <f t="shared" si="772"/>
        <v>0</v>
      </c>
      <c r="U74" s="2">
        <f t="shared" si="773"/>
        <v>0</v>
      </c>
      <c r="V74" s="2">
        <f t="shared" si="774"/>
        <v>0</v>
      </c>
      <c r="W74" s="2">
        <f t="shared" si="775"/>
        <v>0</v>
      </c>
      <c r="X74" s="4">
        <f t="shared" si="776"/>
        <v>0</v>
      </c>
      <c r="BA74" s="68">
        <f t="shared" si="21"/>
        <v>0</v>
      </c>
      <c r="BB74" s="59">
        <f t="shared" si="4"/>
        <v>0</v>
      </c>
      <c r="BC74" s="59">
        <f t="shared" si="5"/>
        <v>0</v>
      </c>
      <c r="BD74" s="59">
        <f t="shared" si="6"/>
        <v>0</v>
      </c>
      <c r="BE74" s="59">
        <f t="shared" si="7"/>
        <v>0</v>
      </c>
      <c r="BF74" s="59">
        <f t="shared" si="8"/>
        <v>0</v>
      </c>
      <c r="BG74" s="68">
        <f t="shared" si="778"/>
        <v>0</v>
      </c>
      <c r="BH74" s="68">
        <f t="shared" si="779"/>
        <v>0</v>
      </c>
      <c r="BI74" s="68">
        <f t="shared" si="780"/>
        <v>0</v>
      </c>
      <c r="BJ74" s="68">
        <f t="shared" si="781"/>
        <v>0</v>
      </c>
      <c r="BK74" s="68">
        <f t="shared" si="782"/>
        <v>0</v>
      </c>
      <c r="BL74" s="68">
        <f t="shared" si="56"/>
        <v>0</v>
      </c>
      <c r="BM74" s="68">
        <f t="shared" si="57"/>
        <v>0</v>
      </c>
      <c r="BN74" s="68">
        <f t="shared" si="58"/>
        <v>0</v>
      </c>
      <c r="BO74" s="68">
        <f t="shared" si="59"/>
        <v>0</v>
      </c>
      <c r="BP74" s="68">
        <f t="shared" si="60"/>
        <v>0</v>
      </c>
      <c r="BQ74" s="68">
        <f t="shared" si="61"/>
        <v>0</v>
      </c>
      <c r="BR74" s="59">
        <f t="shared" si="24"/>
        <v>0</v>
      </c>
      <c r="BS74" s="59">
        <f t="shared" si="785"/>
        <v>0</v>
      </c>
      <c r="BT74" s="59">
        <f t="shared" si="786"/>
        <v>0</v>
      </c>
      <c r="BU74" s="59">
        <f t="shared" si="787"/>
        <v>0</v>
      </c>
      <c r="BV74" s="59">
        <f t="shared" si="788"/>
        <v>0</v>
      </c>
    </row>
    <row r="75" spans="1:74" x14ac:dyDescent="0.4">
      <c r="A75" s="75"/>
      <c r="B75" s="45" t="s">
        <v>1</v>
      </c>
      <c r="C75" s="2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2">
        <f t="shared" si="767"/>
        <v>0</v>
      </c>
      <c r="J75" s="2">
        <f t="shared" si="768"/>
        <v>0</v>
      </c>
      <c r="K75" s="2">
        <f t="shared" si="769"/>
        <v>0</v>
      </c>
      <c r="L75" s="2">
        <f t="shared" si="770"/>
        <v>0</v>
      </c>
      <c r="M75" s="4">
        <f t="shared" si="771"/>
        <v>0</v>
      </c>
      <c r="N75" s="5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2">
        <f t="shared" si="772"/>
        <v>0</v>
      </c>
      <c r="U75" s="2">
        <f t="shared" si="773"/>
        <v>0</v>
      </c>
      <c r="V75" s="2">
        <f t="shared" si="774"/>
        <v>0</v>
      </c>
      <c r="W75" s="2">
        <f t="shared" si="775"/>
        <v>0</v>
      </c>
      <c r="X75" s="4">
        <f t="shared" si="776"/>
        <v>0</v>
      </c>
      <c r="BA75" s="68">
        <f t="shared" ref="BA75" si="789">(C75-N75)*$C$7</f>
        <v>0</v>
      </c>
      <c r="BB75" s="59">
        <f t="shared" si="4"/>
        <v>0</v>
      </c>
      <c r="BC75" s="59">
        <f t="shared" si="5"/>
        <v>0</v>
      </c>
      <c r="BD75" s="59">
        <f t="shared" si="6"/>
        <v>0</v>
      </c>
      <c r="BE75" s="59">
        <f t="shared" si="7"/>
        <v>0</v>
      </c>
      <c r="BF75" s="59">
        <f t="shared" si="8"/>
        <v>0</v>
      </c>
      <c r="BG75" s="68">
        <f t="shared" ref="BG75" si="790">ROUND((I75-T75)*$C$7,0)</f>
        <v>0</v>
      </c>
      <c r="BH75" s="68">
        <f t="shared" ref="BH75" si="791">ROUND((J75-U75)*$C$7,0)</f>
        <v>0</v>
      </c>
      <c r="BI75" s="68">
        <f t="shared" ref="BI75" si="792">ROUND((K75-V75)*$C$7,0)</f>
        <v>0</v>
      </c>
      <c r="BJ75" s="68">
        <f t="shared" ref="BJ75" si="793">ROUND((L75-W75)*$C$7,0)</f>
        <v>0</v>
      </c>
      <c r="BK75" s="68">
        <f t="shared" ref="BK75" si="794">ROUND((M75-X75)*$C$7,0)</f>
        <v>0</v>
      </c>
      <c r="BL75" s="68">
        <f t="shared" si="56"/>
        <v>0</v>
      </c>
      <c r="BM75" s="68">
        <f t="shared" si="57"/>
        <v>0</v>
      </c>
      <c r="BN75" s="68">
        <f t="shared" si="58"/>
        <v>0</v>
      </c>
      <c r="BO75" s="68">
        <f t="shared" si="59"/>
        <v>0</v>
      </c>
      <c r="BP75" s="68">
        <f t="shared" si="60"/>
        <v>0</v>
      </c>
      <c r="BQ75" s="68">
        <f t="shared" si="61"/>
        <v>0</v>
      </c>
      <c r="BR75" s="59">
        <f t="shared" si="24"/>
        <v>0</v>
      </c>
      <c r="BS75" s="59">
        <f t="shared" si="785"/>
        <v>0</v>
      </c>
      <c r="BT75" s="59">
        <f t="shared" si="786"/>
        <v>0</v>
      </c>
      <c r="BU75" s="59">
        <f t="shared" si="787"/>
        <v>0</v>
      </c>
      <c r="BV75" s="59">
        <f t="shared" si="788"/>
        <v>0</v>
      </c>
    </row>
    <row r="76" spans="1:74" x14ac:dyDescent="0.4">
      <c r="A76" s="78"/>
      <c r="B76" s="49" t="s">
        <v>2</v>
      </c>
      <c r="C76" s="18">
        <f t="shared" ref="C76" si="795">ROUND(SUM(C73:C75),0)</f>
        <v>0</v>
      </c>
      <c r="D76" s="19">
        <f t="shared" ref="D76" si="796">IF($C76=0,0,ROUND(($C73*D73+$C74*D74+$C75*D75)/$C76,2))</f>
        <v>0</v>
      </c>
      <c r="E76" s="19">
        <f t="shared" ref="E76" si="797">IF($C76=0,0,ROUND(($C73*E73+$C74*E74+$C75*E75)/$C76,2))</f>
        <v>0</v>
      </c>
      <c r="F76" s="19">
        <f t="shared" ref="F76" si="798">IF($C76=0,0,ROUND(($C73*F73+$C74*F74+$C75*F75)/$C76,2))</f>
        <v>0</v>
      </c>
      <c r="G76" s="19">
        <f t="shared" ref="G76" si="799">IF($C76=0,0,ROUND(($C73*G73+$C74*G74+$C75*G75)/$C76,2))</f>
        <v>0</v>
      </c>
      <c r="H76" s="19">
        <f t="shared" ref="H76" si="800">IF($C76=0,0,ROUND(($C73*H73+$C74*H74+$C75*H75)/$C76,2))</f>
        <v>0</v>
      </c>
      <c r="I76" s="18">
        <f t="shared" ref="I76" si="801">ROUND(SUM(I73:I75),0)</f>
        <v>0</v>
      </c>
      <c r="J76" s="18">
        <f t="shared" ref="J76" si="802">ROUND(SUM(J73:J75),0)</f>
        <v>0</v>
      </c>
      <c r="K76" s="18">
        <f t="shared" ref="K76" si="803">ROUND(SUM(K73:K75),0)</f>
        <v>0</v>
      </c>
      <c r="L76" s="18">
        <f t="shared" ref="L76" si="804">ROUND(SUM(L73:L75),0)</f>
        <v>0</v>
      </c>
      <c r="M76" s="20">
        <f t="shared" ref="M76" si="805">ROUND(SUM(M73:M75),0)</f>
        <v>0</v>
      </c>
      <c r="N76" s="21">
        <f t="shared" ref="N76" si="806">ROUND(SUM(N73:N75),0)</f>
        <v>0</v>
      </c>
      <c r="O76" s="7">
        <f t="shared" ref="O76" si="807">IF($N76=0,0,ROUND(($N73*O73+$N74*O74+$N75*O75)/$N76,2))</f>
        <v>0</v>
      </c>
      <c r="P76" s="7">
        <f t="shared" ref="P76" si="808">IF($N76=0,0,ROUND(($N73*P73+$N74*P74+$N75*P75)/$N76,2))</f>
        <v>0</v>
      </c>
      <c r="Q76" s="7">
        <f t="shared" ref="Q76" si="809">IF($N76=0,0,ROUND(($N73*Q73+$N74*Q74+$N75*Q75)/$N76,2))</f>
        <v>0</v>
      </c>
      <c r="R76" s="7">
        <f t="shared" ref="R76" si="810">IF($N76=0,0,ROUND(($N73*R73+$N74*R74+$N75*R75)/$N76,2))</f>
        <v>0</v>
      </c>
      <c r="S76" s="7">
        <f t="shared" ref="S76" si="811">IF($N76=0,0,ROUND(($N73*S73+$N74*S74+$N75*S75)/$N76,2))</f>
        <v>0</v>
      </c>
      <c r="T76" s="6">
        <f t="shared" si="173"/>
        <v>0</v>
      </c>
      <c r="U76" s="6">
        <f t="shared" ref="U76:X76" si="812">ROUND(SUM(U73:U75),0)</f>
        <v>0</v>
      </c>
      <c r="V76" s="6">
        <f t="shared" si="812"/>
        <v>0</v>
      </c>
      <c r="W76" s="6">
        <f t="shared" si="812"/>
        <v>0</v>
      </c>
      <c r="X76" s="8">
        <f t="shared" si="812"/>
        <v>0</v>
      </c>
      <c r="BA76" s="68">
        <f t="shared" ref="BA76" si="813">SUM(BA73:BA75)</f>
        <v>0</v>
      </c>
      <c r="BB76" s="59">
        <f t="shared" si="4"/>
        <v>0</v>
      </c>
      <c r="BC76" s="59">
        <f t="shared" si="5"/>
        <v>0</v>
      </c>
      <c r="BD76" s="59">
        <f t="shared" si="6"/>
        <v>0</v>
      </c>
      <c r="BE76" s="59">
        <f t="shared" si="7"/>
        <v>0</v>
      </c>
      <c r="BF76" s="59">
        <f t="shared" si="8"/>
        <v>0</v>
      </c>
      <c r="BG76" s="69">
        <f t="shared" si="707"/>
        <v>0</v>
      </c>
      <c r="BH76" s="69">
        <f t="shared" si="707"/>
        <v>0</v>
      </c>
      <c r="BI76" s="69">
        <f t="shared" si="707"/>
        <v>0</v>
      </c>
      <c r="BJ76" s="69">
        <f t="shared" si="707"/>
        <v>0</v>
      </c>
      <c r="BK76" s="69">
        <f t="shared" si="707"/>
        <v>0</v>
      </c>
      <c r="BL76" s="69">
        <f t="shared" ref="BL76" si="814">SUM(BL73:BL75)</f>
        <v>0</v>
      </c>
      <c r="BM76" s="68">
        <f t="shared" si="57"/>
        <v>0</v>
      </c>
      <c r="BN76" s="68">
        <f t="shared" si="58"/>
        <v>0</v>
      </c>
      <c r="BO76" s="68">
        <f t="shared" si="59"/>
        <v>0</v>
      </c>
      <c r="BP76" s="68">
        <f t="shared" si="60"/>
        <v>0</v>
      </c>
      <c r="BQ76" s="68">
        <f t="shared" si="61"/>
        <v>0</v>
      </c>
      <c r="BR76" s="59">
        <f t="shared" ref="BR76" si="815">SUM(BR73:BR75)</f>
        <v>0</v>
      </c>
      <c r="BS76" s="59">
        <f t="shared" ref="BS76" si="816">SUM(BS73:BS75)</f>
        <v>0</v>
      </c>
      <c r="BT76" s="59">
        <f t="shared" ref="BT76" si="817">SUM(BT73:BT75)</f>
        <v>0</v>
      </c>
      <c r="BU76" s="59">
        <f t="shared" ref="BU76" si="818">SUM(BU73:BU75)</f>
        <v>0</v>
      </c>
      <c r="BV76" s="59">
        <f t="shared" ref="BV76" si="819">SUM(BV73:BV75)</f>
        <v>0</v>
      </c>
    </row>
    <row r="77" spans="1:74" x14ac:dyDescent="0.4">
      <c r="A77" s="74">
        <v>17</v>
      </c>
      <c r="B77" s="47" t="s">
        <v>8</v>
      </c>
      <c r="C77" s="10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0">
        <f t="shared" ref="I77:I79" si="820">IF(I$12="t",ROUND($C77*D77/100,0),ROUND($C77*D77/1000,0))</f>
        <v>0</v>
      </c>
      <c r="J77" s="10">
        <f t="shared" ref="J77:J79" si="821">IF(J$12="t",ROUND($C77*E77/100,0),ROUND($C77*E77/1000,0))</f>
        <v>0</v>
      </c>
      <c r="K77" s="10">
        <f t="shared" ref="K77:K79" si="822">IF(K$12="t",ROUND($C77*F77/100,0),ROUND($C77*F77/1000,0))</f>
        <v>0</v>
      </c>
      <c r="L77" s="10">
        <f t="shared" ref="L77:L79" si="823">IF(L$12="t",ROUND($C77*G77/100,0),ROUND($C77*G77/1000,0))</f>
        <v>0</v>
      </c>
      <c r="M77" s="12">
        <f t="shared" ref="M77:M79" si="824">IF(M$12="t",ROUND($C77*H77/100,0),ROUND($C77*H77/1000,0))</f>
        <v>0</v>
      </c>
      <c r="N77" s="1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2">
        <f t="shared" ref="T77:T79" si="825">IF(T$12="t",ROUND($N77*O77/100,0),ROUND($N77*O77/1000,0))</f>
        <v>0</v>
      </c>
      <c r="U77" s="2">
        <f t="shared" ref="U77:U79" si="826">IF(U$12="t",ROUND($N77*P77/100,0),ROUND($N77*P77/1000,0))</f>
        <v>0</v>
      </c>
      <c r="V77" s="2">
        <f t="shared" ref="V77:V79" si="827">IF(V$12="t",ROUND($N77*Q77/100,0),ROUND($N77*Q77/1000,0))</f>
        <v>0</v>
      </c>
      <c r="W77" s="2">
        <f t="shared" ref="W77:W79" si="828">IF(W$12="t",ROUND($N77*R77/100,0),ROUND($N77*R77/1000,0))</f>
        <v>0</v>
      </c>
      <c r="X77" s="4">
        <f t="shared" ref="X77:X79" si="829">IF(X$12="t",ROUND($N77*S77/100,0),ROUND($N77*S77/1000,0))</f>
        <v>0</v>
      </c>
      <c r="BA77" s="68">
        <f t="shared" ref="BA77:BA130" si="830">C77-N77</f>
        <v>0</v>
      </c>
      <c r="BB77" s="59">
        <f t="shared" ref="BB77:BB132" si="831">IF($BA77=0,0,IF(BB$12="%",ROUND(BG77*100/$BA77,2),ROUND(BG77*1000/$BA77,2)))</f>
        <v>0</v>
      </c>
      <c r="BC77" s="59">
        <f t="shared" ref="BC77:BC132" si="832">IF($BA77=0,0,IF(BC$12="%",ROUND(BH77*100/$BA77,2),ROUND(BH77*1000/$BA77,2)))</f>
        <v>0</v>
      </c>
      <c r="BD77" s="59">
        <f t="shared" ref="BD77:BD132" si="833">IF($BA77=0,0,IF(BD$12="%",ROUND(BI77*100/$BA77,2),ROUND(BI77*1000/$BA77,2)))</f>
        <v>0</v>
      </c>
      <c r="BE77" s="59">
        <f t="shared" ref="BE77:BE132" si="834">IF($BA77=0,0,IF(BE$12="%",ROUND(BJ77*100/$BA77,2),ROUND(BJ77*1000/$BA77,2)))</f>
        <v>0</v>
      </c>
      <c r="BF77" s="59">
        <f t="shared" ref="BF77:BF132" si="835">IF($BA77=0,0,IF(BF$12="%",ROUND(BK77*100/$BA77,2),ROUND(BK77*1000/$BA77,2)))</f>
        <v>0</v>
      </c>
      <c r="BG77" s="68">
        <f t="shared" ref="BG77:BG78" si="836">I77-T77</f>
        <v>0</v>
      </c>
      <c r="BH77" s="68">
        <f t="shared" ref="BH77:BH78" si="837">J77-U77</f>
        <v>0</v>
      </c>
      <c r="BI77" s="68">
        <f t="shared" ref="BI77:BI78" si="838">K77-V77</f>
        <v>0</v>
      </c>
      <c r="BJ77" s="68">
        <f t="shared" ref="BJ77:BJ78" si="839">L77-W77</f>
        <v>0</v>
      </c>
      <c r="BK77" s="68">
        <f t="shared" ref="BK77:BK78" si="840">M77-X77</f>
        <v>0</v>
      </c>
      <c r="BL77" s="68">
        <f t="shared" ref="BL77" si="841">ROUND(BA77*$D$8/$D$9,0)</f>
        <v>0</v>
      </c>
      <c r="BM77" s="68">
        <f t="shared" si="57"/>
        <v>0</v>
      </c>
      <c r="BN77" s="68">
        <f t="shared" si="58"/>
        <v>0</v>
      </c>
      <c r="BO77" s="68">
        <f t="shared" si="59"/>
        <v>0</v>
      </c>
      <c r="BP77" s="68">
        <f t="shared" si="60"/>
        <v>0</v>
      </c>
      <c r="BQ77" s="68">
        <f t="shared" si="61"/>
        <v>0</v>
      </c>
      <c r="BR77" s="59">
        <f t="shared" ref="BR77:BR131" si="842">ROUND(BG77*$D$8,0)</f>
        <v>0</v>
      </c>
      <c r="BS77" s="59">
        <f t="shared" ref="BS77:BS79" si="843">ROUND(BH77*$D$8,0)</f>
        <v>0</v>
      </c>
      <c r="BT77" s="59">
        <f t="shared" ref="BT77:BT79" si="844">ROUND(BI77*$D$8,0)</f>
        <v>0</v>
      </c>
      <c r="BU77" s="59">
        <f t="shared" ref="BU77:BU79" si="845">ROUND(BJ77*$D$8,0)</f>
        <v>0</v>
      </c>
      <c r="BV77" s="59">
        <f t="shared" ref="BV77:BV79" si="846">ROUND(BK77*$D$8,0)</f>
        <v>0</v>
      </c>
    </row>
    <row r="78" spans="1:74" x14ac:dyDescent="0.4">
      <c r="A78" s="75"/>
      <c r="B78" s="45" t="s">
        <v>0</v>
      </c>
      <c r="C78" s="2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2">
        <f t="shared" si="820"/>
        <v>0</v>
      </c>
      <c r="J78" s="2">
        <f t="shared" si="821"/>
        <v>0</v>
      </c>
      <c r="K78" s="2">
        <f t="shared" si="822"/>
        <v>0</v>
      </c>
      <c r="L78" s="2">
        <f t="shared" si="823"/>
        <v>0</v>
      </c>
      <c r="M78" s="4">
        <f t="shared" si="824"/>
        <v>0</v>
      </c>
      <c r="N78" s="5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2">
        <f t="shared" si="825"/>
        <v>0</v>
      </c>
      <c r="U78" s="2">
        <f t="shared" si="826"/>
        <v>0</v>
      </c>
      <c r="V78" s="2">
        <f t="shared" si="827"/>
        <v>0</v>
      </c>
      <c r="W78" s="2">
        <f t="shared" si="828"/>
        <v>0</v>
      </c>
      <c r="X78" s="4">
        <f t="shared" si="829"/>
        <v>0</v>
      </c>
      <c r="BA78" s="68">
        <f t="shared" si="830"/>
        <v>0</v>
      </c>
      <c r="BB78" s="59">
        <f t="shared" si="831"/>
        <v>0</v>
      </c>
      <c r="BC78" s="59">
        <f t="shared" si="832"/>
        <v>0</v>
      </c>
      <c r="BD78" s="59">
        <f t="shared" si="833"/>
        <v>0</v>
      </c>
      <c r="BE78" s="59">
        <f t="shared" si="834"/>
        <v>0</v>
      </c>
      <c r="BF78" s="59">
        <f t="shared" si="835"/>
        <v>0</v>
      </c>
      <c r="BG78" s="68">
        <f t="shared" si="836"/>
        <v>0</v>
      </c>
      <c r="BH78" s="68">
        <f t="shared" si="837"/>
        <v>0</v>
      </c>
      <c r="BI78" s="68">
        <f t="shared" si="838"/>
        <v>0</v>
      </c>
      <c r="BJ78" s="68">
        <f t="shared" si="839"/>
        <v>0</v>
      </c>
      <c r="BK78" s="68">
        <f t="shared" si="840"/>
        <v>0</v>
      </c>
      <c r="BL78" s="68">
        <f t="shared" si="56"/>
        <v>0</v>
      </c>
      <c r="BM78" s="68">
        <f t="shared" si="57"/>
        <v>0</v>
      </c>
      <c r="BN78" s="68">
        <f t="shared" si="58"/>
        <v>0</v>
      </c>
      <c r="BO78" s="68">
        <f t="shared" si="59"/>
        <v>0</v>
      </c>
      <c r="BP78" s="68">
        <f t="shared" si="60"/>
        <v>0</v>
      </c>
      <c r="BQ78" s="68">
        <f t="shared" si="61"/>
        <v>0</v>
      </c>
      <c r="BR78" s="59">
        <f t="shared" si="842"/>
        <v>0</v>
      </c>
      <c r="BS78" s="59">
        <f t="shared" si="843"/>
        <v>0</v>
      </c>
      <c r="BT78" s="59">
        <f t="shared" si="844"/>
        <v>0</v>
      </c>
      <c r="BU78" s="59">
        <f t="shared" si="845"/>
        <v>0</v>
      </c>
      <c r="BV78" s="59">
        <f t="shared" si="846"/>
        <v>0</v>
      </c>
    </row>
    <row r="79" spans="1:74" x14ac:dyDescent="0.4">
      <c r="A79" s="75"/>
      <c r="B79" s="45" t="s">
        <v>1</v>
      </c>
      <c r="C79" s="2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2">
        <f t="shared" si="820"/>
        <v>0</v>
      </c>
      <c r="J79" s="2">
        <f t="shared" si="821"/>
        <v>0</v>
      </c>
      <c r="K79" s="2">
        <f t="shared" si="822"/>
        <v>0</v>
      </c>
      <c r="L79" s="2">
        <f t="shared" si="823"/>
        <v>0</v>
      </c>
      <c r="M79" s="4">
        <f t="shared" si="824"/>
        <v>0</v>
      </c>
      <c r="N79" s="5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2">
        <f t="shared" si="825"/>
        <v>0</v>
      </c>
      <c r="U79" s="2">
        <f t="shared" si="826"/>
        <v>0</v>
      </c>
      <c r="V79" s="2">
        <f t="shared" si="827"/>
        <v>0</v>
      </c>
      <c r="W79" s="2">
        <f t="shared" si="828"/>
        <v>0</v>
      </c>
      <c r="X79" s="4">
        <f t="shared" si="829"/>
        <v>0</v>
      </c>
      <c r="BA79" s="68">
        <f t="shared" ref="BA79" si="847">(C79-N79)*$C$7</f>
        <v>0</v>
      </c>
      <c r="BB79" s="59">
        <f t="shared" si="831"/>
        <v>0</v>
      </c>
      <c r="BC79" s="59">
        <f t="shared" si="832"/>
        <v>0</v>
      </c>
      <c r="BD79" s="59">
        <f t="shared" si="833"/>
        <v>0</v>
      </c>
      <c r="BE79" s="59">
        <f t="shared" si="834"/>
        <v>0</v>
      </c>
      <c r="BF79" s="59">
        <f t="shared" si="835"/>
        <v>0</v>
      </c>
      <c r="BG79" s="68">
        <f t="shared" ref="BG79" si="848">ROUND((I79-T79)*$C$7,0)</f>
        <v>0</v>
      </c>
      <c r="BH79" s="68">
        <f t="shared" ref="BH79" si="849">ROUND((J79-U79)*$C$7,0)</f>
        <v>0</v>
      </c>
      <c r="BI79" s="68">
        <f t="shared" ref="BI79" si="850">ROUND((K79-V79)*$C$7,0)</f>
        <v>0</v>
      </c>
      <c r="BJ79" s="68">
        <f t="shared" ref="BJ79" si="851">ROUND((L79-W79)*$C$7,0)</f>
        <v>0</v>
      </c>
      <c r="BK79" s="68">
        <f t="shared" ref="BK79" si="852">ROUND((M79-X79)*$C$7,0)</f>
        <v>0</v>
      </c>
      <c r="BL79" s="68">
        <f t="shared" si="56"/>
        <v>0</v>
      </c>
      <c r="BM79" s="68">
        <f t="shared" si="57"/>
        <v>0</v>
      </c>
      <c r="BN79" s="68">
        <f t="shared" si="58"/>
        <v>0</v>
      </c>
      <c r="BO79" s="68">
        <f t="shared" si="59"/>
        <v>0</v>
      </c>
      <c r="BP79" s="68">
        <f t="shared" si="60"/>
        <v>0</v>
      </c>
      <c r="BQ79" s="68">
        <f t="shared" si="61"/>
        <v>0</v>
      </c>
      <c r="BR79" s="59">
        <f t="shared" si="842"/>
        <v>0</v>
      </c>
      <c r="BS79" s="59">
        <f t="shared" si="843"/>
        <v>0</v>
      </c>
      <c r="BT79" s="59">
        <f t="shared" si="844"/>
        <v>0</v>
      </c>
      <c r="BU79" s="59">
        <f t="shared" si="845"/>
        <v>0</v>
      </c>
      <c r="BV79" s="59">
        <f t="shared" si="846"/>
        <v>0</v>
      </c>
    </row>
    <row r="80" spans="1:74" x14ac:dyDescent="0.4">
      <c r="A80" s="76"/>
      <c r="B80" s="46" t="s">
        <v>2</v>
      </c>
      <c r="C80" s="6">
        <f t="shared" ref="C80" si="853">ROUND(SUM(C77:C79),0)</f>
        <v>0</v>
      </c>
      <c r="D80" s="7">
        <f t="shared" ref="D80" si="854">IF($C80=0,0,ROUND(($C77*D77+$C78*D78+$C79*D79)/$C80,2))</f>
        <v>0</v>
      </c>
      <c r="E80" s="7">
        <f t="shared" ref="E80" si="855">IF($C80=0,0,ROUND(($C77*E77+$C78*E78+$C79*E79)/$C80,2))</f>
        <v>0</v>
      </c>
      <c r="F80" s="7">
        <f t="shared" ref="F80" si="856">IF($C80=0,0,ROUND(($C77*F77+$C78*F78+$C79*F79)/$C80,2))</f>
        <v>0</v>
      </c>
      <c r="G80" s="7">
        <f t="shared" ref="G80" si="857">IF($C80=0,0,ROUND(($C77*G77+$C78*G78+$C79*G79)/$C80,2))</f>
        <v>0</v>
      </c>
      <c r="H80" s="7">
        <f t="shared" ref="H80" si="858">IF($C80=0,0,ROUND(($C77*H77+$C78*H78+$C79*H79)/$C80,2))</f>
        <v>0</v>
      </c>
      <c r="I80" s="6">
        <f t="shared" ref="I80" si="859">ROUND(SUM(I77:I79),0)</f>
        <v>0</v>
      </c>
      <c r="J80" s="6">
        <f t="shared" ref="J80" si="860">ROUND(SUM(J77:J79),0)</f>
        <v>0</v>
      </c>
      <c r="K80" s="6">
        <f t="shared" ref="K80" si="861">ROUND(SUM(K77:K79),0)</f>
        <v>0</v>
      </c>
      <c r="L80" s="6">
        <f t="shared" ref="L80" si="862">ROUND(SUM(L77:L79),0)</f>
        <v>0</v>
      </c>
      <c r="M80" s="8">
        <f t="shared" ref="M80" si="863">ROUND(SUM(M77:M79),0)</f>
        <v>0</v>
      </c>
      <c r="N80" s="9">
        <f t="shared" ref="N80" si="864">ROUND(SUM(N77:N79),0)</f>
        <v>0</v>
      </c>
      <c r="O80" s="7">
        <f t="shared" ref="O80" si="865">IF($N80=0,0,ROUND(($N77*O77+$N78*O78+$N79*O79)/$N80,2))</f>
        <v>0</v>
      </c>
      <c r="P80" s="7">
        <f t="shared" ref="P80" si="866">IF($N80=0,0,ROUND(($N77*P77+$N78*P78+$N79*P79)/$N80,2))</f>
        <v>0</v>
      </c>
      <c r="Q80" s="7">
        <f t="shared" ref="Q80" si="867">IF($N80=0,0,ROUND(($N77*Q77+$N78*Q78+$N79*Q79)/$N80,2))</f>
        <v>0</v>
      </c>
      <c r="R80" s="7">
        <f t="shared" ref="R80" si="868">IF($N80=0,0,ROUND(($N77*R77+$N78*R78+$N79*R79)/$N80,2))</f>
        <v>0</v>
      </c>
      <c r="S80" s="7">
        <f t="shared" ref="S80" si="869">IF($N80=0,0,ROUND(($N77*S77+$N78*S78+$N79*S79)/$N80,2))</f>
        <v>0</v>
      </c>
      <c r="T80" s="6">
        <f t="shared" si="173"/>
        <v>0</v>
      </c>
      <c r="U80" s="6">
        <f t="shared" ref="U80:X80" si="870">ROUND(SUM(U77:U79),0)</f>
        <v>0</v>
      </c>
      <c r="V80" s="6">
        <f t="shared" si="870"/>
        <v>0</v>
      </c>
      <c r="W80" s="6">
        <f t="shared" si="870"/>
        <v>0</v>
      </c>
      <c r="X80" s="8">
        <f t="shared" si="870"/>
        <v>0</v>
      </c>
      <c r="BA80" s="68">
        <f t="shared" ref="BA80" si="871">SUM(BA77:BA79)</f>
        <v>0</v>
      </c>
      <c r="BB80" s="59">
        <f t="shared" si="831"/>
        <v>0</v>
      </c>
      <c r="BC80" s="59">
        <f t="shared" si="832"/>
        <v>0</v>
      </c>
      <c r="BD80" s="59">
        <f t="shared" si="833"/>
        <v>0</v>
      </c>
      <c r="BE80" s="59">
        <f t="shared" si="834"/>
        <v>0</v>
      </c>
      <c r="BF80" s="59">
        <f t="shared" si="835"/>
        <v>0</v>
      </c>
      <c r="BG80" s="69">
        <f t="shared" si="707"/>
        <v>0</v>
      </c>
      <c r="BH80" s="69">
        <f t="shared" si="707"/>
        <v>0</v>
      </c>
      <c r="BI80" s="69">
        <f t="shared" si="707"/>
        <v>0</v>
      </c>
      <c r="BJ80" s="69">
        <f t="shared" si="707"/>
        <v>0</v>
      </c>
      <c r="BK80" s="69">
        <f t="shared" si="707"/>
        <v>0</v>
      </c>
      <c r="BL80" s="69">
        <f t="shared" ref="BL80" si="872">SUM(BL77:BL79)</f>
        <v>0</v>
      </c>
      <c r="BM80" s="68">
        <f t="shared" si="57"/>
        <v>0</v>
      </c>
      <c r="BN80" s="68">
        <f t="shared" si="58"/>
        <v>0</v>
      </c>
      <c r="BO80" s="68">
        <f t="shared" si="59"/>
        <v>0</v>
      </c>
      <c r="BP80" s="68">
        <f t="shared" si="60"/>
        <v>0</v>
      </c>
      <c r="BQ80" s="68">
        <f t="shared" si="61"/>
        <v>0</v>
      </c>
      <c r="BR80" s="59">
        <f t="shared" ref="BR80" si="873">SUM(BR77:BR79)</f>
        <v>0</v>
      </c>
      <c r="BS80" s="59">
        <f t="shared" ref="BS80" si="874">SUM(BS77:BS79)</f>
        <v>0</v>
      </c>
      <c r="BT80" s="59">
        <f t="shared" ref="BT80" si="875">SUM(BT77:BT79)</f>
        <v>0</v>
      </c>
      <c r="BU80" s="59">
        <f t="shared" ref="BU80" si="876">SUM(BU77:BU79)</f>
        <v>0</v>
      </c>
      <c r="BV80" s="59">
        <f t="shared" ref="BV80" si="877">SUM(BV77:BV79)</f>
        <v>0</v>
      </c>
    </row>
    <row r="81" spans="1:74" x14ac:dyDescent="0.4">
      <c r="A81" s="77">
        <v>18</v>
      </c>
      <c r="B81" s="48" t="s">
        <v>8</v>
      </c>
      <c r="C81" s="14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4">
        <f t="shared" ref="I81:I83" si="878">IF(I$12="t",ROUND($C81*D81/100,0),ROUND($C81*D81/1000,0))</f>
        <v>0</v>
      </c>
      <c r="J81" s="14">
        <f t="shared" ref="J81:J83" si="879">IF(J$12="t",ROUND($C81*E81/100,0),ROUND($C81*E81/1000,0))</f>
        <v>0</v>
      </c>
      <c r="K81" s="14">
        <f t="shared" ref="K81:K83" si="880">IF(K$12="t",ROUND($C81*F81/100,0),ROUND($C81*F81/1000,0))</f>
        <v>0</v>
      </c>
      <c r="L81" s="14">
        <f t="shared" ref="L81:L83" si="881">IF(L$12="t",ROUND($C81*G81/100,0),ROUND($C81*G81/1000,0))</f>
        <v>0</v>
      </c>
      <c r="M81" s="16">
        <f t="shared" ref="M81:M83" si="882">IF(M$12="t",ROUND($C81*H81/100,0),ROUND($C81*H81/1000,0))</f>
        <v>0</v>
      </c>
      <c r="N81" s="17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2">
        <f t="shared" ref="T81:T83" si="883">IF(T$12="t",ROUND($N81*O81/100,0),ROUND($N81*O81/1000,0))</f>
        <v>0</v>
      </c>
      <c r="U81" s="2">
        <f t="shared" ref="U81:U83" si="884">IF(U$12="t",ROUND($N81*P81/100,0),ROUND($N81*P81/1000,0))</f>
        <v>0</v>
      </c>
      <c r="V81" s="2">
        <f t="shared" ref="V81:V83" si="885">IF(V$12="t",ROUND($N81*Q81/100,0),ROUND($N81*Q81/1000,0))</f>
        <v>0</v>
      </c>
      <c r="W81" s="2">
        <f t="shared" ref="W81:W83" si="886">IF(W$12="t",ROUND($N81*R81/100,0),ROUND($N81*R81/1000,0))</f>
        <v>0</v>
      </c>
      <c r="X81" s="4">
        <f t="shared" ref="X81:X83" si="887">IF(X$12="t",ROUND($N81*S81/100,0),ROUND($N81*S81/1000,0))</f>
        <v>0</v>
      </c>
      <c r="BA81" s="68">
        <f t="shared" ref="BA81" si="888">C81-N81</f>
        <v>0</v>
      </c>
      <c r="BB81" s="59">
        <f t="shared" si="831"/>
        <v>0</v>
      </c>
      <c r="BC81" s="59">
        <f t="shared" si="832"/>
        <v>0</v>
      </c>
      <c r="BD81" s="59">
        <f t="shared" si="833"/>
        <v>0</v>
      </c>
      <c r="BE81" s="59">
        <f t="shared" si="834"/>
        <v>0</v>
      </c>
      <c r="BF81" s="59">
        <f t="shared" si="835"/>
        <v>0</v>
      </c>
      <c r="BG81" s="68">
        <f t="shared" ref="BG81:BG82" si="889">I81-T81</f>
        <v>0</v>
      </c>
      <c r="BH81" s="68">
        <f t="shared" ref="BH81:BH82" si="890">J81-U81</f>
        <v>0</v>
      </c>
      <c r="BI81" s="68">
        <f t="shared" ref="BI81:BI82" si="891">K81-V81</f>
        <v>0</v>
      </c>
      <c r="BJ81" s="68">
        <f t="shared" ref="BJ81:BJ82" si="892">L81-W81</f>
        <v>0</v>
      </c>
      <c r="BK81" s="68">
        <f t="shared" ref="BK81:BK82" si="893">M81-X81</f>
        <v>0</v>
      </c>
      <c r="BL81" s="68">
        <f t="shared" ref="BL81:BL131" si="894">ROUND(BA81*$D$8/$D$9,0)</f>
        <v>0</v>
      </c>
      <c r="BM81" s="68">
        <f t="shared" ref="BM81:BM136" si="895">IF($BL81=0,0,IF(BM$12="%",ROUND(BR81*100/$BL81,2),ROUND(BR81*1000/$BL81,2)))</f>
        <v>0</v>
      </c>
      <c r="BN81" s="68">
        <f t="shared" ref="BN81:BN136" si="896">IF($BL81=0,0,IF(BN$12="%",ROUND(BS81*100/$BL81,2),ROUND(BS81*1000/$BL81,2)))</f>
        <v>0</v>
      </c>
      <c r="BO81" s="68">
        <f t="shared" ref="BO81:BO136" si="897">IF($BL81=0,0,IF(BO$12="%",ROUND(BT81*100/$BL81,2),ROUND(BT81*1000/$BL81,2)))</f>
        <v>0</v>
      </c>
      <c r="BP81" s="68">
        <f t="shared" ref="BP81:BP136" si="898">IF($BL81=0,0,IF(BP$12="%",ROUND(BU81*100/$BL81,2),ROUND(BU81*1000/$BL81,2)))</f>
        <v>0</v>
      </c>
      <c r="BQ81" s="68">
        <f t="shared" ref="BQ81:BQ136" si="899">IF($BL81=0,0,IF(BQ$12="%",ROUND(BV81*100/$BL81,2),ROUND(BV81*1000/$BL81,2)))</f>
        <v>0</v>
      </c>
      <c r="BR81" s="59">
        <f t="shared" ref="BR81" si="900">ROUND(BG81*$D$8,0)</f>
        <v>0</v>
      </c>
      <c r="BS81" s="59">
        <f t="shared" ref="BS81:BS83" si="901">ROUND(BH81*$D$8,0)</f>
        <v>0</v>
      </c>
      <c r="BT81" s="59">
        <f t="shared" ref="BT81:BT83" si="902">ROUND(BI81*$D$8,0)</f>
        <v>0</v>
      </c>
      <c r="BU81" s="59">
        <f t="shared" ref="BU81:BU83" si="903">ROUND(BJ81*$D$8,0)</f>
        <v>0</v>
      </c>
      <c r="BV81" s="59">
        <f t="shared" ref="BV81:BV83" si="904">ROUND(BK81*$D$8,0)</f>
        <v>0</v>
      </c>
    </row>
    <row r="82" spans="1:74" x14ac:dyDescent="0.4">
      <c r="A82" s="75"/>
      <c r="B82" s="45" t="s">
        <v>0</v>
      </c>
      <c r="C82" s="2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2">
        <f t="shared" si="878"/>
        <v>0</v>
      </c>
      <c r="J82" s="2">
        <f t="shared" si="879"/>
        <v>0</v>
      </c>
      <c r="K82" s="2">
        <f t="shared" si="880"/>
        <v>0</v>
      </c>
      <c r="L82" s="2">
        <f t="shared" si="881"/>
        <v>0</v>
      </c>
      <c r="M82" s="4">
        <f t="shared" si="882"/>
        <v>0</v>
      </c>
      <c r="N82" s="5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2">
        <f t="shared" si="883"/>
        <v>0</v>
      </c>
      <c r="U82" s="2">
        <f t="shared" si="884"/>
        <v>0</v>
      </c>
      <c r="V82" s="2">
        <f t="shared" si="885"/>
        <v>0</v>
      </c>
      <c r="W82" s="2">
        <f t="shared" si="886"/>
        <v>0</v>
      </c>
      <c r="X82" s="4">
        <f t="shared" si="887"/>
        <v>0</v>
      </c>
      <c r="BA82" s="68">
        <f t="shared" si="830"/>
        <v>0</v>
      </c>
      <c r="BB82" s="59">
        <f t="shared" si="831"/>
        <v>0</v>
      </c>
      <c r="BC82" s="59">
        <f t="shared" si="832"/>
        <v>0</v>
      </c>
      <c r="BD82" s="59">
        <f t="shared" si="833"/>
        <v>0</v>
      </c>
      <c r="BE82" s="59">
        <f t="shared" si="834"/>
        <v>0</v>
      </c>
      <c r="BF82" s="59">
        <f t="shared" si="835"/>
        <v>0</v>
      </c>
      <c r="BG82" s="68">
        <f t="shared" si="889"/>
        <v>0</v>
      </c>
      <c r="BH82" s="68">
        <f t="shared" si="890"/>
        <v>0</v>
      </c>
      <c r="BI82" s="68">
        <f t="shared" si="891"/>
        <v>0</v>
      </c>
      <c r="BJ82" s="68">
        <f t="shared" si="892"/>
        <v>0</v>
      </c>
      <c r="BK82" s="68">
        <f t="shared" si="893"/>
        <v>0</v>
      </c>
      <c r="BL82" s="68">
        <f t="shared" si="894"/>
        <v>0</v>
      </c>
      <c r="BM82" s="68">
        <f t="shared" si="895"/>
        <v>0</v>
      </c>
      <c r="BN82" s="68">
        <f t="shared" si="896"/>
        <v>0</v>
      </c>
      <c r="BO82" s="68">
        <f t="shared" si="897"/>
        <v>0</v>
      </c>
      <c r="BP82" s="68">
        <f t="shared" si="898"/>
        <v>0</v>
      </c>
      <c r="BQ82" s="68">
        <f t="shared" si="899"/>
        <v>0</v>
      </c>
      <c r="BR82" s="59">
        <f t="shared" si="842"/>
        <v>0</v>
      </c>
      <c r="BS82" s="59">
        <f t="shared" si="901"/>
        <v>0</v>
      </c>
      <c r="BT82" s="59">
        <f t="shared" si="902"/>
        <v>0</v>
      </c>
      <c r="BU82" s="59">
        <f t="shared" si="903"/>
        <v>0</v>
      </c>
      <c r="BV82" s="59">
        <f t="shared" si="904"/>
        <v>0</v>
      </c>
    </row>
    <row r="83" spans="1:74" x14ac:dyDescent="0.4">
      <c r="A83" s="75"/>
      <c r="B83" s="45" t="s">
        <v>1</v>
      </c>
      <c r="C83" s="2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2">
        <f t="shared" si="878"/>
        <v>0</v>
      </c>
      <c r="J83" s="2">
        <f t="shared" si="879"/>
        <v>0</v>
      </c>
      <c r="K83" s="2">
        <f t="shared" si="880"/>
        <v>0</v>
      </c>
      <c r="L83" s="2">
        <f t="shared" si="881"/>
        <v>0</v>
      </c>
      <c r="M83" s="4">
        <f t="shared" si="882"/>
        <v>0</v>
      </c>
      <c r="N83" s="5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2">
        <f t="shared" si="883"/>
        <v>0</v>
      </c>
      <c r="U83" s="2">
        <f t="shared" si="884"/>
        <v>0</v>
      </c>
      <c r="V83" s="2">
        <f t="shared" si="885"/>
        <v>0</v>
      </c>
      <c r="W83" s="2">
        <f t="shared" si="886"/>
        <v>0</v>
      </c>
      <c r="X83" s="4">
        <f t="shared" si="887"/>
        <v>0</v>
      </c>
      <c r="BA83" s="68">
        <f t="shared" ref="BA83" si="905">(C83-N83)*$C$7</f>
        <v>0</v>
      </c>
      <c r="BB83" s="59">
        <f t="shared" si="831"/>
        <v>0</v>
      </c>
      <c r="BC83" s="59">
        <f t="shared" si="832"/>
        <v>0</v>
      </c>
      <c r="BD83" s="59">
        <f t="shared" si="833"/>
        <v>0</v>
      </c>
      <c r="BE83" s="59">
        <f t="shared" si="834"/>
        <v>0</v>
      </c>
      <c r="BF83" s="59">
        <f t="shared" si="835"/>
        <v>0</v>
      </c>
      <c r="BG83" s="68">
        <f t="shared" ref="BG83" si="906">ROUND((I83-T83)*$C$7,0)</f>
        <v>0</v>
      </c>
      <c r="BH83" s="68">
        <f t="shared" ref="BH83" si="907">ROUND((J83-U83)*$C$7,0)</f>
        <v>0</v>
      </c>
      <c r="BI83" s="68">
        <f t="shared" ref="BI83" si="908">ROUND((K83-V83)*$C$7,0)</f>
        <v>0</v>
      </c>
      <c r="BJ83" s="68">
        <f t="shared" ref="BJ83" si="909">ROUND((L83-W83)*$C$7,0)</f>
        <v>0</v>
      </c>
      <c r="BK83" s="68">
        <f t="shared" ref="BK83" si="910">ROUND((M83-X83)*$C$7,0)</f>
        <v>0</v>
      </c>
      <c r="BL83" s="68">
        <f t="shared" si="894"/>
        <v>0</v>
      </c>
      <c r="BM83" s="68">
        <f t="shared" si="895"/>
        <v>0</v>
      </c>
      <c r="BN83" s="68">
        <f t="shared" si="896"/>
        <v>0</v>
      </c>
      <c r="BO83" s="68">
        <f t="shared" si="897"/>
        <v>0</v>
      </c>
      <c r="BP83" s="68">
        <f t="shared" si="898"/>
        <v>0</v>
      </c>
      <c r="BQ83" s="68">
        <f t="shared" si="899"/>
        <v>0</v>
      </c>
      <c r="BR83" s="59">
        <f t="shared" si="842"/>
        <v>0</v>
      </c>
      <c r="BS83" s="59">
        <f t="shared" si="901"/>
        <v>0</v>
      </c>
      <c r="BT83" s="59">
        <f t="shared" si="902"/>
        <v>0</v>
      </c>
      <c r="BU83" s="59">
        <f t="shared" si="903"/>
        <v>0</v>
      </c>
      <c r="BV83" s="59">
        <f t="shared" si="904"/>
        <v>0</v>
      </c>
    </row>
    <row r="84" spans="1:74" x14ac:dyDescent="0.4">
      <c r="A84" s="78"/>
      <c r="B84" s="49" t="s">
        <v>2</v>
      </c>
      <c r="C84" s="18">
        <f t="shared" ref="C84" si="911">ROUND(SUM(C81:C83),0)</f>
        <v>0</v>
      </c>
      <c r="D84" s="19">
        <f t="shared" ref="D84" si="912">IF($C84=0,0,ROUND(($C81*D81+$C82*D82+$C83*D83)/$C84,2))</f>
        <v>0</v>
      </c>
      <c r="E84" s="19">
        <f t="shared" ref="E84" si="913">IF($C84=0,0,ROUND(($C81*E81+$C82*E82+$C83*E83)/$C84,2))</f>
        <v>0</v>
      </c>
      <c r="F84" s="19">
        <f t="shared" ref="F84" si="914">IF($C84=0,0,ROUND(($C81*F81+$C82*F82+$C83*F83)/$C84,2))</f>
        <v>0</v>
      </c>
      <c r="G84" s="19">
        <f t="shared" ref="G84" si="915">IF($C84=0,0,ROUND(($C81*G81+$C82*G82+$C83*G83)/$C84,2))</f>
        <v>0</v>
      </c>
      <c r="H84" s="19">
        <f t="shared" ref="H84" si="916">IF($C84=0,0,ROUND(($C81*H81+$C82*H82+$C83*H83)/$C84,2))</f>
        <v>0</v>
      </c>
      <c r="I84" s="18">
        <f t="shared" ref="I84" si="917">ROUND(SUM(I81:I83),0)</f>
        <v>0</v>
      </c>
      <c r="J84" s="18">
        <f t="shared" ref="J84" si="918">ROUND(SUM(J81:J83),0)</f>
        <v>0</v>
      </c>
      <c r="K84" s="18">
        <f t="shared" ref="K84" si="919">ROUND(SUM(K81:K83),0)</f>
        <v>0</v>
      </c>
      <c r="L84" s="18">
        <f t="shared" ref="L84" si="920">ROUND(SUM(L81:L83),0)</f>
        <v>0</v>
      </c>
      <c r="M84" s="20">
        <f t="shared" ref="M84" si="921">ROUND(SUM(M81:M83),0)</f>
        <v>0</v>
      </c>
      <c r="N84" s="21">
        <f t="shared" ref="N84" si="922">ROUND(SUM(N81:N83),0)</f>
        <v>0</v>
      </c>
      <c r="O84" s="7">
        <f t="shared" ref="O84" si="923">IF($N84=0,0,ROUND(($N81*O81+$N82*O82+$N83*O83)/$N84,2))</f>
        <v>0</v>
      </c>
      <c r="P84" s="7">
        <f t="shared" ref="P84" si="924">IF($N84=0,0,ROUND(($N81*P81+$N82*P82+$N83*P83)/$N84,2))</f>
        <v>0</v>
      </c>
      <c r="Q84" s="7">
        <f t="shared" ref="Q84" si="925">IF($N84=0,0,ROUND(($N81*Q81+$N82*Q82+$N83*Q83)/$N84,2))</f>
        <v>0</v>
      </c>
      <c r="R84" s="7">
        <f t="shared" ref="R84" si="926">IF($N84=0,0,ROUND(($N81*R81+$N82*R82+$N83*R83)/$N84,2))</f>
        <v>0</v>
      </c>
      <c r="S84" s="7">
        <f t="shared" ref="S84" si="927">IF($N84=0,0,ROUND(($N81*S81+$N82*S82+$N83*S83)/$N84,2))</f>
        <v>0</v>
      </c>
      <c r="T84" s="6">
        <f t="shared" si="173"/>
        <v>0</v>
      </c>
      <c r="U84" s="6">
        <f t="shared" ref="U84:X84" si="928">ROUND(SUM(U81:U83),0)</f>
        <v>0</v>
      </c>
      <c r="V84" s="6">
        <f t="shared" si="928"/>
        <v>0</v>
      </c>
      <c r="W84" s="6">
        <f t="shared" si="928"/>
        <v>0</v>
      </c>
      <c r="X84" s="8">
        <f t="shared" si="928"/>
        <v>0</v>
      </c>
      <c r="BA84" s="68">
        <f t="shared" ref="BA84" si="929">SUM(BA81:BA83)</f>
        <v>0</v>
      </c>
      <c r="BB84" s="59">
        <f t="shared" si="831"/>
        <v>0</v>
      </c>
      <c r="BC84" s="59">
        <f t="shared" si="832"/>
        <v>0</v>
      </c>
      <c r="BD84" s="59">
        <f t="shared" si="833"/>
        <v>0</v>
      </c>
      <c r="BE84" s="59">
        <f t="shared" si="834"/>
        <v>0</v>
      </c>
      <c r="BF84" s="59">
        <f t="shared" si="835"/>
        <v>0</v>
      </c>
      <c r="BG84" s="69">
        <f t="shared" ref="BG84:BK96" si="930">ROUND(SUM(BG81:BG83),0)</f>
        <v>0</v>
      </c>
      <c r="BH84" s="69">
        <f t="shared" si="930"/>
        <v>0</v>
      </c>
      <c r="BI84" s="69">
        <f t="shared" si="930"/>
        <v>0</v>
      </c>
      <c r="BJ84" s="69">
        <f t="shared" si="930"/>
        <v>0</v>
      </c>
      <c r="BK84" s="69">
        <f t="shared" si="930"/>
        <v>0</v>
      </c>
      <c r="BL84" s="69">
        <f t="shared" ref="BL84" si="931">SUM(BL81:BL83)</f>
        <v>0</v>
      </c>
      <c r="BM84" s="68">
        <f t="shared" si="895"/>
        <v>0</v>
      </c>
      <c r="BN84" s="68">
        <f t="shared" si="896"/>
        <v>0</v>
      </c>
      <c r="BO84" s="68">
        <f t="shared" si="897"/>
        <v>0</v>
      </c>
      <c r="BP84" s="68">
        <f t="shared" si="898"/>
        <v>0</v>
      </c>
      <c r="BQ84" s="68">
        <f t="shared" si="899"/>
        <v>0</v>
      </c>
      <c r="BR84" s="59">
        <f t="shared" ref="BR84" si="932">SUM(BR81:BR83)</f>
        <v>0</v>
      </c>
      <c r="BS84" s="59">
        <f t="shared" ref="BS84" si="933">SUM(BS81:BS83)</f>
        <v>0</v>
      </c>
      <c r="BT84" s="59">
        <f t="shared" ref="BT84" si="934">SUM(BT81:BT83)</f>
        <v>0</v>
      </c>
      <c r="BU84" s="59">
        <f t="shared" ref="BU84" si="935">SUM(BU81:BU83)</f>
        <v>0</v>
      </c>
      <c r="BV84" s="59">
        <f t="shared" ref="BV84" si="936">SUM(BV81:BV83)</f>
        <v>0</v>
      </c>
    </row>
    <row r="85" spans="1:74" x14ac:dyDescent="0.4">
      <c r="A85" s="74">
        <v>19</v>
      </c>
      <c r="B85" s="47" t="s">
        <v>8</v>
      </c>
      <c r="C85" s="10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0">
        <f t="shared" ref="I85:I87" si="937">IF(I$12="t",ROUND($C85*D85/100,0),ROUND($C85*D85/1000,0))</f>
        <v>0</v>
      </c>
      <c r="J85" s="10">
        <f t="shared" ref="J85:J87" si="938">IF(J$12="t",ROUND($C85*E85/100,0),ROUND($C85*E85/1000,0))</f>
        <v>0</v>
      </c>
      <c r="K85" s="10">
        <f t="shared" ref="K85:K87" si="939">IF(K$12="t",ROUND($C85*F85/100,0),ROUND($C85*F85/1000,0))</f>
        <v>0</v>
      </c>
      <c r="L85" s="10">
        <f t="shared" ref="L85:L87" si="940">IF(L$12="t",ROUND($C85*G85/100,0),ROUND($C85*G85/1000,0))</f>
        <v>0</v>
      </c>
      <c r="M85" s="12">
        <f t="shared" ref="M85:M87" si="941">IF(M$12="t",ROUND($C85*H85/100,0),ROUND($C85*H85/1000,0))</f>
        <v>0</v>
      </c>
      <c r="N85" s="1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2">
        <f t="shared" ref="T85:T87" si="942">IF(T$12="t",ROUND($N85*O85/100,0),ROUND($N85*O85/1000,0))</f>
        <v>0</v>
      </c>
      <c r="U85" s="2">
        <f t="shared" ref="U85:U87" si="943">IF(U$12="t",ROUND($N85*P85/100,0),ROUND($N85*P85/1000,0))</f>
        <v>0</v>
      </c>
      <c r="V85" s="2">
        <f t="shared" ref="V85:V87" si="944">IF(V$12="t",ROUND($N85*Q85/100,0),ROUND($N85*Q85/1000,0))</f>
        <v>0</v>
      </c>
      <c r="W85" s="2">
        <f t="shared" ref="W85:W87" si="945">IF(W$12="t",ROUND($N85*R85/100,0),ROUND($N85*R85/1000,0))</f>
        <v>0</v>
      </c>
      <c r="X85" s="4">
        <f t="shared" ref="X85:X87" si="946">IF(X$12="t",ROUND($N85*S85/100,0),ROUND($N85*S85/1000,0))</f>
        <v>0</v>
      </c>
      <c r="BA85" s="68">
        <f t="shared" ref="BA85" si="947">C85-N85</f>
        <v>0</v>
      </c>
      <c r="BB85" s="59">
        <f t="shared" si="831"/>
        <v>0</v>
      </c>
      <c r="BC85" s="59">
        <f t="shared" si="832"/>
        <v>0</v>
      </c>
      <c r="BD85" s="59">
        <f t="shared" si="833"/>
        <v>0</v>
      </c>
      <c r="BE85" s="59">
        <f t="shared" si="834"/>
        <v>0</v>
      </c>
      <c r="BF85" s="59">
        <f t="shared" si="835"/>
        <v>0</v>
      </c>
      <c r="BG85" s="68">
        <f t="shared" ref="BG85:BG86" si="948">I85-T85</f>
        <v>0</v>
      </c>
      <c r="BH85" s="68">
        <f t="shared" ref="BH85:BH86" si="949">J85-U85</f>
        <v>0</v>
      </c>
      <c r="BI85" s="68">
        <f t="shared" ref="BI85:BI86" si="950">K85-V85</f>
        <v>0</v>
      </c>
      <c r="BJ85" s="68">
        <f t="shared" ref="BJ85:BJ86" si="951">L85-W85</f>
        <v>0</v>
      </c>
      <c r="BK85" s="68">
        <f t="shared" ref="BK85:BK86" si="952">M85-X85</f>
        <v>0</v>
      </c>
      <c r="BL85" s="68">
        <f t="shared" ref="BL85" si="953">ROUND(BA85*$D$8/$D$9,0)</f>
        <v>0</v>
      </c>
      <c r="BM85" s="68">
        <f t="shared" si="895"/>
        <v>0</v>
      </c>
      <c r="BN85" s="68">
        <f t="shared" si="896"/>
        <v>0</v>
      </c>
      <c r="BO85" s="68">
        <f t="shared" si="897"/>
        <v>0</v>
      </c>
      <c r="BP85" s="68">
        <f t="shared" si="898"/>
        <v>0</v>
      </c>
      <c r="BQ85" s="68">
        <f t="shared" si="899"/>
        <v>0</v>
      </c>
      <c r="BR85" s="59">
        <f t="shared" ref="BR85" si="954">ROUND(BG85*$D$8,0)</f>
        <v>0</v>
      </c>
      <c r="BS85" s="59">
        <f t="shared" ref="BS85:BS87" si="955">ROUND(BH85*$D$8,0)</f>
        <v>0</v>
      </c>
      <c r="BT85" s="59">
        <f t="shared" ref="BT85:BT87" si="956">ROUND(BI85*$D$8,0)</f>
        <v>0</v>
      </c>
      <c r="BU85" s="59">
        <f t="shared" ref="BU85:BU87" si="957">ROUND(BJ85*$D$8,0)</f>
        <v>0</v>
      </c>
      <c r="BV85" s="59">
        <f t="shared" ref="BV85:BV87" si="958">ROUND(BK85*$D$8,0)</f>
        <v>0</v>
      </c>
    </row>
    <row r="86" spans="1:74" x14ac:dyDescent="0.4">
      <c r="A86" s="75"/>
      <c r="B86" s="45" t="s">
        <v>0</v>
      </c>
      <c r="C86" s="2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2">
        <f t="shared" si="937"/>
        <v>0</v>
      </c>
      <c r="J86" s="2">
        <f t="shared" si="938"/>
        <v>0</v>
      </c>
      <c r="K86" s="2">
        <f t="shared" si="939"/>
        <v>0</v>
      </c>
      <c r="L86" s="2">
        <f t="shared" si="940"/>
        <v>0</v>
      </c>
      <c r="M86" s="4">
        <f t="shared" si="941"/>
        <v>0</v>
      </c>
      <c r="N86" s="5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2">
        <f t="shared" si="942"/>
        <v>0</v>
      </c>
      <c r="U86" s="2">
        <f t="shared" si="943"/>
        <v>0</v>
      </c>
      <c r="V86" s="2">
        <f t="shared" si="944"/>
        <v>0</v>
      </c>
      <c r="W86" s="2">
        <f t="shared" si="945"/>
        <v>0</v>
      </c>
      <c r="X86" s="4">
        <f t="shared" si="946"/>
        <v>0</v>
      </c>
      <c r="BA86" s="68">
        <f t="shared" si="830"/>
        <v>0</v>
      </c>
      <c r="BB86" s="59">
        <f t="shared" si="831"/>
        <v>0</v>
      </c>
      <c r="BC86" s="59">
        <f t="shared" si="832"/>
        <v>0</v>
      </c>
      <c r="BD86" s="59">
        <f t="shared" si="833"/>
        <v>0</v>
      </c>
      <c r="BE86" s="59">
        <f t="shared" si="834"/>
        <v>0</v>
      </c>
      <c r="BF86" s="59">
        <f t="shared" si="835"/>
        <v>0</v>
      </c>
      <c r="BG86" s="68">
        <f t="shared" si="948"/>
        <v>0</v>
      </c>
      <c r="BH86" s="68">
        <f t="shared" si="949"/>
        <v>0</v>
      </c>
      <c r="BI86" s="68">
        <f t="shared" si="950"/>
        <v>0</v>
      </c>
      <c r="BJ86" s="68">
        <f t="shared" si="951"/>
        <v>0</v>
      </c>
      <c r="BK86" s="68">
        <f t="shared" si="952"/>
        <v>0</v>
      </c>
      <c r="BL86" s="68">
        <f t="shared" si="894"/>
        <v>0</v>
      </c>
      <c r="BM86" s="68">
        <f t="shared" si="895"/>
        <v>0</v>
      </c>
      <c r="BN86" s="68">
        <f t="shared" si="896"/>
        <v>0</v>
      </c>
      <c r="BO86" s="68">
        <f t="shared" si="897"/>
        <v>0</v>
      </c>
      <c r="BP86" s="68">
        <f t="shared" si="898"/>
        <v>0</v>
      </c>
      <c r="BQ86" s="68">
        <f t="shared" si="899"/>
        <v>0</v>
      </c>
      <c r="BR86" s="59">
        <f t="shared" si="842"/>
        <v>0</v>
      </c>
      <c r="BS86" s="59">
        <f t="shared" si="955"/>
        <v>0</v>
      </c>
      <c r="BT86" s="59">
        <f t="shared" si="956"/>
        <v>0</v>
      </c>
      <c r="BU86" s="59">
        <f t="shared" si="957"/>
        <v>0</v>
      </c>
      <c r="BV86" s="59">
        <f t="shared" si="958"/>
        <v>0</v>
      </c>
    </row>
    <row r="87" spans="1:74" x14ac:dyDescent="0.4">
      <c r="A87" s="75"/>
      <c r="B87" s="45" t="s">
        <v>1</v>
      </c>
      <c r="C87" s="2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2">
        <f t="shared" si="937"/>
        <v>0</v>
      </c>
      <c r="J87" s="2">
        <f t="shared" si="938"/>
        <v>0</v>
      </c>
      <c r="K87" s="2">
        <f t="shared" si="939"/>
        <v>0</v>
      </c>
      <c r="L87" s="2">
        <f t="shared" si="940"/>
        <v>0</v>
      </c>
      <c r="M87" s="4">
        <f t="shared" si="941"/>
        <v>0</v>
      </c>
      <c r="N87" s="5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2">
        <f t="shared" si="942"/>
        <v>0</v>
      </c>
      <c r="U87" s="2">
        <f t="shared" si="943"/>
        <v>0</v>
      </c>
      <c r="V87" s="2">
        <f t="shared" si="944"/>
        <v>0</v>
      </c>
      <c r="W87" s="2">
        <f t="shared" si="945"/>
        <v>0</v>
      </c>
      <c r="X87" s="4">
        <f t="shared" si="946"/>
        <v>0</v>
      </c>
      <c r="BA87" s="68">
        <f t="shared" ref="BA87" si="959">(C87-N87)*$C$7</f>
        <v>0</v>
      </c>
      <c r="BB87" s="59">
        <f t="shared" si="831"/>
        <v>0</v>
      </c>
      <c r="BC87" s="59">
        <f t="shared" si="832"/>
        <v>0</v>
      </c>
      <c r="BD87" s="59">
        <f t="shared" si="833"/>
        <v>0</v>
      </c>
      <c r="BE87" s="59">
        <f t="shared" si="834"/>
        <v>0</v>
      </c>
      <c r="BF87" s="59">
        <f t="shared" si="835"/>
        <v>0</v>
      </c>
      <c r="BG87" s="68">
        <f t="shared" ref="BG87" si="960">ROUND((I87-T87)*$C$7,0)</f>
        <v>0</v>
      </c>
      <c r="BH87" s="68">
        <f t="shared" ref="BH87" si="961">ROUND((J87-U87)*$C$7,0)</f>
        <v>0</v>
      </c>
      <c r="BI87" s="68">
        <f t="shared" ref="BI87" si="962">ROUND((K87-V87)*$C$7,0)</f>
        <v>0</v>
      </c>
      <c r="BJ87" s="68">
        <f t="shared" ref="BJ87" si="963">ROUND((L87-W87)*$C$7,0)</f>
        <v>0</v>
      </c>
      <c r="BK87" s="68">
        <f t="shared" ref="BK87" si="964">ROUND((M87-X87)*$C$7,0)</f>
        <v>0</v>
      </c>
      <c r="BL87" s="68">
        <f t="shared" si="894"/>
        <v>0</v>
      </c>
      <c r="BM87" s="68">
        <f t="shared" si="895"/>
        <v>0</v>
      </c>
      <c r="BN87" s="68">
        <f t="shared" si="896"/>
        <v>0</v>
      </c>
      <c r="BO87" s="68">
        <f t="shared" si="897"/>
        <v>0</v>
      </c>
      <c r="BP87" s="68">
        <f t="shared" si="898"/>
        <v>0</v>
      </c>
      <c r="BQ87" s="68">
        <f t="shared" si="899"/>
        <v>0</v>
      </c>
      <c r="BR87" s="59">
        <f t="shared" si="842"/>
        <v>0</v>
      </c>
      <c r="BS87" s="59">
        <f t="shared" si="955"/>
        <v>0</v>
      </c>
      <c r="BT87" s="59">
        <f t="shared" si="956"/>
        <v>0</v>
      </c>
      <c r="BU87" s="59">
        <f t="shared" si="957"/>
        <v>0</v>
      </c>
      <c r="BV87" s="59">
        <f t="shared" si="958"/>
        <v>0</v>
      </c>
    </row>
    <row r="88" spans="1:74" x14ac:dyDescent="0.4">
      <c r="A88" s="76"/>
      <c r="B88" s="46" t="s">
        <v>2</v>
      </c>
      <c r="C88" s="6">
        <f t="shared" ref="C88" si="965">ROUND(SUM(C85:C87),0)</f>
        <v>0</v>
      </c>
      <c r="D88" s="7">
        <f t="shared" ref="D88" si="966">IF($C88=0,0,ROUND(($C85*D85+$C86*D86+$C87*D87)/$C88,2))</f>
        <v>0</v>
      </c>
      <c r="E88" s="7">
        <f t="shared" ref="E88" si="967">IF($C88=0,0,ROUND(($C85*E85+$C86*E86+$C87*E87)/$C88,2))</f>
        <v>0</v>
      </c>
      <c r="F88" s="7">
        <f t="shared" ref="F88" si="968">IF($C88=0,0,ROUND(($C85*F85+$C86*F86+$C87*F87)/$C88,2))</f>
        <v>0</v>
      </c>
      <c r="G88" s="7">
        <f t="shared" ref="G88" si="969">IF($C88=0,0,ROUND(($C85*G85+$C86*G86+$C87*G87)/$C88,2))</f>
        <v>0</v>
      </c>
      <c r="H88" s="7">
        <f t="shared" ref="H88" si="970">IF($C88=0,0,ROUND(($C85*H85+$C86*H86+$C87*H87)/$C88,2))</f>
        <v>0</v>
      </c>
      <c r="I88" s="6">
        <f t="shared" ref="I88" si="971">ROUND(SUM(I85:I87),0)</f>
        <v>0</v>
      </c>
      <c r="J88" s="6">
        <f t="shared" ref="J88" si="972">ROUND(SUM(J85:J87),0)</f>
        <v>0</v>
      </c>
      <c r="K88" s="6">
        <f t="shared" ref="K88" si="973">ROUND(SUM(K85:K87),0)</f>
        <v>0</v>
      </c>
      <c r="L88" s="6">
        <f t="shared" ref="L88" si="974">ROUND(SUM(L85:L87),0)</f>
        <v>0</v>
      </c>
      <c r="M88" s="8">
        <f t="shared" ref="M88" si="975">ROUND(SUM(M85:M87),0)</f>
        <v>0</v>
      </c>
      <c r="N88" s="9">
        <f t="shared" ref="N88" si="976">ROUND(SUM(N85:N87),0)</f>
        <v>0</v>
      </c>
      <c r="O88" s="7">
        <f t="shared" ref="O88" si="977">IF($N88=0,0,ROUND(($N85*O85+$N86*O86+$N87*O87)/$N88,2))</f>
        <v>0</v>
      </c>
      <c r="P88" s="7">
        <f t="shared" ref="P88" si="978">IF($N88=0,0,ROUND(($N85*P85+$N86*P86+$N87*P87)/$N88,2))</f>
        <v>0</v>
      </c>
      <c r="Q88" s="7">
        <f t="shared" ref="Q88" si="979">IF($N88=0,0,ROUND(($N85*Q85+$N86*Q86+$N87*Q87)/$N88,2))</f>
        <v>0</v>
      </c>
      <c r="R88" s="7">
        <f t="shared" ref="R88" si="980">IF($N88=0,0,ROUND(($N85*R85+$N86*R86+$N87*R87)/$N88,2))</f>
        <v>0</v>
      </c>
      <c r="S88" s="7">
        <f t="shared" ref="S88" si="981">IF($N88=0,0,ROUND(($N85*S85+$N86*S86+$N87*S87)/$N88,2))</f>
        <v>0</v>
      </c>
      <c r="T88" s="6">
        <f t="shared" ref="T88:T132" si="982">ROUND(SUM(T85:T87),0)</f>
        <v>0</v>
      </c>
      <c r="U88" s="6">
        <f t="shared" ref="U88:X88" si="983">ROUND(SUM(U85:U87),0)</f>
        <v>0</v>
      </c>
      <c r="V88" s="6">
        <f t="shared" si="983"/>
        <v>0</v>
      </c>
      <c r="W88" s="6">
        <f t="shared" si="983"/>
        <v>0</v>
      </c>
      <c r="X88" s="8">
        <f t="shared" si="983"/>
        <v>0</v>
      </c>
      <c r="BA88" s="68">
        <f t="shared" ref="BA88" si="984">SUM(BA85:BA87)</f>
        <v>0</v>
      </c>
      <c r="BB88" s="59">
        <f t="shared" si="831"/>
        <v>0</v>
      </c>
      <c r="BC88" s="59">
        <f t="shared" si="832"/>
        <v>0</v>
      </c>
      <c r="BD88" s="59">
        <f t="shared" si="833"/>
        <v>0</v>
      </c>
      <c r="BE88" s="59">
        <f t="shared" si="834"/>
        <v>0</v>
      </c>
      <c r="BF88" s="59">
        <f t="shared" si="835"/>
        <v>0</v>
      </c>
      <c r="BG88" s="69">
        <f t="shared" si="930"/>
        <v>0</v>
      </c>
      <c r="BH88" s="69">
        <f t="shared" si="930"/>
        <v>0</v>
      </c>
      <c r="BI88" s="69">
        <f t="shared" si="930"/>
        <v>0</v>
      </c>
      <c r="BJ88" s="69">
        <f t="shared" si="930"/>
        <v>0</v>
      </c>
      <c r="BK88" s="69">
        <f t="shared" si="930"/>
        <v>0</v>
      </c>
      <c r="BL88" s="69">
        <f t="shared" ref="BL88" si="985">SUM(BL85:BL87)</f>
        <v>0</v>
      </c>
      <c r="BM88" s="68">
        <f t="shared" si="895"/>
        <v>0</v>
      </c>
      <c r="BN88" s="68">
        <f t="shared" si="896"/>
        <v>0</v>
      </c>
      <c r="BO88" s="68">
        <f t="shared" si="897"/>
        <v>0</v>
      </c>
      <c r="BP88" s="68">
        <f t="shared" si="898"/>
        <v>0</v>
      </c>
      <c r="BQ88" s="68">
        <f t="shared" si="899"/>
        <v>0</v>
      </c>
      <c r="BR88" s="59">
        <f t="shared" ref="BR88" si="986">SUM(BR85:BR87)</f>
        <v>0</v>
      </c>
      <c r="BS88" s="59">
        <f t="shared" ref="BS88" si="987">SUM(BS85:BS87)</f>
        <v>0</v>
      </c>
      <c r="BT88" s="59">
        <f t="shared" ref="BT88" si="988">SUM(BT85:BT87)</f>
        <v>0</v>
      </c>
      <c r="BU88" s="59">
        <f t="shared" ref="BU88" si="989">SUM(BU85:BU87)</f>
        <v>0</v>
      </c>
      <c r="BV88" s="59">
        <f t="shared" ref="BV88" si="990">SUM(BV85:BV87)</f>
        <v>0</v>
      </c>
    </row>
    <row r="89" spans="1:74" x14ac:dyDescent="0.4">
      <c r="A89" s="77">
        <v>20</v>
      </c>
      <c r="B89" s="48" t="s">
        <v>8</v>
      </c>
      <c r="C89" s="14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4">
        <f t="shared" ref="I89:I91" si="991">IF(I$12="t",ROUND($C89*D89/100,0),ROUND($C89*D89/1000,0))</f>
        <v>0</v>
      </c>
      <c r="J89" s="14">
        <f t="shared" ref="J89:J91" si="992">IF(J$12="t",ROUND($C89*E89/100,0),ROUND($C89*E89/1000,0))</f>
        <v>0</v>
      </c>
      <c r="K89" s="14">
        <f t="shared" ref="K89:K91" si="993">IF(K$12="t",ROUND($C89*F89/100,0),ROUND($C89*F89/1000,0))</f>
        <v>0</v>
      </c>
      <c r="L89" s="14">
        <f t="shared" ref="L89:L91" si="994">IF(L$12="t",ROUND($C89*G89/100,0),ROUND($C89*G89/1000,0))</f>
        <v>0</v>
      </c>
      <c r="M89" s="16">
        <f t="shared" ref="M89:M91" si="995">IF(M$12="t",ROUND($C89*H89/100,0),ROUND($C89*H89/1000,0))</f>
        <v>0</v>
      </c>
      <c r="N89" s="17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2">
        <f t="shared" ref="T89:T91" si="996">IF(T$12="t",ROUND($N89*O89/100,0),ROUND($N89*O89/1000,0))</f>
        <v>0</v>
      </c>
      <c r="U89" s="2">
        <f t="shared" ref="U89:U91" si="997">IF(U$12="t",ROUND($N89*P89/100,0),ROUND($N89*P89/1000,0))</f>
        <v>0</v>
      </c>
      <c r="V89" s="2">
        <f t="shared" ref="V89:V91" si="998">IF(V$12="t",ROUND($N89*Q89/100,0),ROUND($N89*Q89/1000,0))</f>
        <v>0</v>
      </c>
      <c r="W89" s="2">
        <f t="shared" ref="W89:W91" si="999">IF(W$12="t",ROUND($N89*R89/100,0),ROUND($N89*R89/1000,0))</f>
        <v>0</v>
      </c>
      <c r="X89" s="4">
        <f t="shared" ref="X89:X91" si="1000">IF(X$12="t",ROUND($N89*S89/100,0),ROUND($N89*S89/1000,0))</f>
        <v>0</v>
      </c>
      <c r="BA89" s="68">
        <f t="shared" ref="BA89" si="1001">C89-N89</f>
        <v>0</v>
      </c>
      <c r="BB89" s="59">
        <f t="shared" si="831"/>
        <v>0</v>
      </c>
      <c r="BC89" s="59">
        <f t="shared" si="832"/>
        <v>0</v>
      </c>
      <c r="BD89" s="59">
        <f t="shared" si="833"/>
        <v>0</v>
      </c>
      <c r="BE89" s="59">
        <f t="shared" si="834"/>
        <v>0</v>
      </c>
      <c r="BF89" s="59">
        <f t="shared" si="835"/>
        <v>0</v>
      </c>
      <c r="BG89" s="68">
        <f t="shared" ref="BG89:BG90" si="1002">I89-T89</f>
        <v>0</v>
      </c>
      <c r="BH89" s="68">
        <f t="shared" ref="BH89:BH90" si="1003">J89-U89</f>
        <v>0</v>
      </c>
      <c r="BI89" s="68">
        <f t="shared" ref="BI89:BI90" si="1004">K89-V89</f>
        <v>0</v>
      </c>
      <c r="BJ89" s="68">
        <f t="shared" ref="BJ89:BJ90" si="1005">L89-W89</f>
        <v>0</v>
      </c>
      <c r="BK89" s="68">
        <f t="shared" ref="BK89:BK90" si="1006">M89-X89</f>
        <v>0</v>
      </c>
      <c r="BL89" s="68">
        <f t="shared" ref="BL89" si="1007">ROUND(BA89*$D$8/$D$9,0)</f>
        <v>0</v>
      </c>
      <c r="BM89" s="68">
        <f t="shared" si="895"/>
        <v>0</v>
      </c>
      <c r="BN89" s="68">
        <f t="shared" si="896"/>
        <v>0</v>
      </c>
      <c r="BO89" s="68">
        <f t="shared" si="897"/>
        <v>0</v>
      </c>
      <c r="BP89" s="68">
        <f t="shared" si="898"/>
        <v>0</v>
      </c>
      <c r="BQ89" s="68">
        <f t="shared" si="899"/>
        <v>0</v>
      </c>
      <c r="BR89" s="59">
        <f t="shared" ref="BR89" si="1008">ROUND(BG89*$D$8,0)</f>
        <v>0</v>
      </c>
      <c r="BS89" s="59">
        <f t="shared" ref="BS89:BS91" si="1009">ROUND(BH89*$D$8,0)</f>
        <v>0</v>
      </c>
      <c r="BT89" s="59">
        <f t="shared" ref="BT89:BT91" si="1010">ROUND(BI89*$D$8,0)</f>
        <v>0</v>
      </c>
      <c r="BU89" s="59">
        <f t="shared" ref="BU89:BU91" si="1011">ROUND(BJ89*$D$8,0)</f>
        <v>0</v>
      </c>
      <c r="BV89" s="59">
        <f t="shared" ref="BV89:BV91" si="1012">ROUND(BK89*$D$8,0)</f>
        <v>0</v>
      </c>
    </row>
    <row r="90" spans="1:74" x14ac:dyDescent="0.4">
      <c r="A90" s="75"/>
      <c r="B90" s="45" t="s">
        <v>0</v>
      </c>
      <c r="C90" s="2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2">
        <f t="shared" si="991"/>
        <v>0</v>
      </c>
      <c r="J90" s="2">
        <f t="shared" si="992"/>
        <v>0</v>
      </c>
      <c r="K90" s="2">
        <f t="shared" si="993"/>
        <v>0</v>
      </c>
      <c r="L90" s="2">
        <f t="shared" si="994"/>
        <v>0</v>
      </c>
      <c r="M90" s="4">
        <f t="shared" si="995"/>
        <v>0</v>
      </c>
      <c r="N90" s="5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2">
        <f t="shared" si="996"/>
        <v>0</v>
      </c>
      <c r="U90" s="2">
        <f t="shared" si="997"/>
        <v>0</v>
      </c>
      <c r="V90" s="2">
        <f t="shared" si="998"/>
        <v>0</v>
      </c>
      <c r="W90" s="2">
        <f t="shared" si="999"/>
        <v>0</v>
      </c>
      <c r="X90" s="4">
        <f t="shared" si="1000"/>
        <v>0</v>
      </c>
      <c r="BA90" s="68">
        <f t="shared" si="830"/>
        <v>0</v>
      </c>
      <c r="BB90" s="59">
        <f t="shared" si="831"/>
        <v>0</v>
      </c>
      <c r="BC90" s="59">
        <f t="shared" si="832"/>
        <v>0</v>
      </c>
      <c r="BD90" s="59">
        <f t="shared" si="833"/>
        <v>0</v>
      </c>
      <c r="BE90" s="59">
        <f t="shared" si="834"/>
        <v>0</v>
      </c>
      <c r="BF90" s="59">
        <f t="shared" si="835"/>
        <v>0</v>
      </c>
      <c r="BG90" s="68">
        <f t="shared" si="1002"/>
        <v>0</v>
      </c>
      <c r="BH90" s="68">
        <f t="shared" si="1003"/>
        <v>0</v>
      </c>
      <c r="BI90" s="68">
        <f t="shared" si="1004"/>
        <v>0</v>
      </c>
      <c r="BJ90" s="68">
        <f t="shared" si="1005"/>
        <v>0</v>
      </c>
      <c r="BK90" s="68">
        <f t="shared" si="1006"/>
        <v>0</v>
      </c>
      <c r="BL90" s="68">
        <f t="shared" si="894"/>
        <v>0</v>
      </c>
      <c r="BM90" s="68">
        <f t="shared" si="895"/>
        <v>0</v>
      </c>
      <c r="BN90" s="68">
        <f t="shared" si="896"/>
        <v>0</v>
      </c>
      <c r="BO90" s="68">
        <f t="shared" si="897"/>
        <v>0</v>
      </c>
      <c r="BP90" s="68">
        <f t="shared" si="898"/>
        <v>0</v>
      </c>
      <c r="BQ90" s="68">
        <f t="shared" si="899"/>
        <v>0</v>
      </c>
      <c r="BR90" s="59">
        <f t="shared" si="842"/>
        <v>0</v>
      </c>
      <c r="BS90" s="59">
        <f t="shared" si="1009"/>
        <v>0</v>
      </c>
      <c r="BT90" s="59">
        <f t="shared" si="1010"/>
        <v>0</v>
      </c>
      <c r="BU90" s="59">
        <f t="shared" si="1011"/>
        <v>0</v>
      </c>
      <c r="BV90" s="59">
        <f t="shared" si="1012"/>
        <v>0</v>
      </c>
    </row>
    <row r="91" spans="1:74" x14ac:dyDescent="0.4">
      <c r="A91" s="75"/>
      <c r="B91" s="45" t="s">
        <v>1</v>
      </c>
      <c r="C91" s="2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2">
        <f t="shared" si="991"/>
        <v>0</v>
      </c>
      <c r="J91" s="2">
        <f t="shared" si="992"/>
        <v>0</v>
      </c>
      <c r="K91" s="2">
        <f t="shared" si="993"/>
        <v>0</v>
      </c>
      <c r="L91" s="2">
        <f t="shared" si="994"/>
        <v>0</v>
      </c>
      <c r="M91" s="4">
        <f t="shared" si="995"/>
        <v>0</v>
      </c>
      <c r="N91" s="5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2">
        <f t="shared" si="996"/>
        <v>0</v>
      </c>
      <c r="U91" s="2">
        <f t="shared" si="997"/>
        <v>0</v>
      </c>
      <c r="V91" s="2">
        <f t="shared" si="998"/>
        <v>0</v>
      </c>
      <c r="W91" s="2">
        <f t="shared" si="999"/>
        <v>0</v>
      </c>
      <c r="X91" s="4">
        <f t="shared" si="1000"/>
        <v>0</v>
      </c>
      <c r="BA91" s="68">
        <f t="shared" ref="BA91" si="1013">(C91-N91)*$C$7</f>
        <v>0</v>
      </c>
      <c r="BB91" s="59">
        <f t="shared" si="831"/>
        <v>0</v>
      </c>
      <c r="BC91" s="59">
        <f t="shared" si="832"/>
        <v>0</v>
      </c>
      <c r="BD91" s="59">
        <f t="shared" si="833"/>
        <v>0</v>
      </c>
      <c r="BE91" s="59">
        <f t="shared" si="834"/>
        <v>0</v>
      </c>
      <c r="BF91" s="59">
        <f t="shared" si="835"/>
        <v>0</v>
      </c>
      <c r="BG91" s="68">
        <f t="shared" ref="BG91" si="1014">ROUND((I91-T91)*$C$7,0)</f>
        <v>0</v>
      </c>
      <c r="BH91" s="68">
        <f t="shared" ref="BH91" si="1015">ROUND((J91-U91)*$C$7,0)</f>
        <v>0</v>
      </c>
      <c r="BI91" s="68">
        <f t="shared" ref="BI91" si="1016">ROUND((K91-V91)*$C$7,0)</f>
        <v>0</v>
      </c>
      <c r="BJ91" s="68">
        <f t="shared" ref="BJ91" si="1017">ROUND((L91-W91)*$C$7,0)</f>
        <v>0</v>
      </c>
      <c r="BK91" s="68">
        <f t="shared" ref="BK91" si="1018">ROUND((M91-X91)*$C$7,0)</f>
        <v>0</v>
      </c>
      <c r="BL91" s="68">
        <f t="shared" si="894"/>
        <v>0</v>
      </c>
      <c r="BM91" s="68">
        <f t="shared" si="895"/>
        <v>0</v>
      </c>
      <c r="BN91" s="68">
        <f t="shared" si="896"/>
        <v>0</v>
      </c>
      <c r="BO91" s="68">
        <f t="shared" si="897"/>
        <v>0</v>
      </c>
      <c r="BP91" s="68">
        <f t="shared" si="898"/>
        <v>0</v>
      </c>
      <c r="BQ91" s="68">
        <f t="shared" si="899"/>
        <v>0</v>
      </c>
      <c r="BR91" s="59">
        <f t="shared" si="842"/>
        <v>0</v>
      </c>
      <c r="BS91" s="59">
        <f t="shared" si="1009"/>
        <v>0</v>
      </c>
      <c r="BT91" s="59">
        <f t="shared" si="1010"/>
        <v>0</v>
      </c>
      <c r="BU91" s="59">
        <f t="shared" si="1011"/>
        <v>0</v>
      </c>
      <c r="BV91" s="59">
        <f t="shared" si="1012"/>
        <v>0</v>
      </c>
    </row>
    <row r="92" spans="1:74" x14ac:dyDescent="0.4">
      <c r="A92" s="78"/>
      <c r="B92" s="49" t="s">
        <v>2</v>
      </c>
      <c r="C92" s="18">
        <f t="shared" ref="C92" si="1019">ROUND(SUM(C89:C91),0)</f>
        <v>0</v>
      </c>
      <c r="D92" s="19">
        <f t="shared" ref="D92" si="1020">IF($C92=0,0,ROUND(($C89*D89+$C90*D90+$C91*D91)/$C92,2))</f>
        <v>0</v>
      </c>
      <c r="E92" s="19">
        <f t="shared" ref="E92" si="1021">IF($C92=0,0,ROUND(($C89*E89+$C90*E90+$C91*E91)/$C92,2))</f>
        <v>0</v>
      </c>
      <c r="F92" s="19">
        <f t="shared" ref="F92" si="1022">IF($C92=0,0,ROUND(($C89*F89+$C90*F90+$C91*F91)/$C92,2))</f>
        <v>0</v>
      </c>
      <c r="G92" s="19">
        <f t="shared" ref="G92" si="1023">IF($C92=0,0,ROUND(($C89*G89+$C90*G90+$C91*G91)/$C92,2))</f>
        <v>0</v>
      </c>
      <c r="H92" s="19">
        <f t="shared" ref="H92" si="1024">IF($C92=0,0,ROUND(($C89*H89+$C90*H90+$C91*H91)/$C92,2))</f>
        <v>0</v>
      </c>
      <c r="I92" s="18">
        <f t="shared" ref="I92" si="1025">ROUND(SUM(I89:I91),0)</f>
        <v>0</v>
      </c>
      <c r="J92" s="18">
        <f t="shared" ref="J92" si="1026">ROUND(SUM(J89:J91),0)</f>
        <v>0</v>
      </c>
      <c r="K92" s="18">
        <f t="shared" ref="K92" si="1027">ROUND(SUM(K89:K91),0)</f>
        <v>0</v>
      </c>
      <c r="L92" s="18">
        <f t="shared" ref="L92" si="1028">ROUND(SUM(L89:L91),0)</f>
        <v>0</v>
      </c>
      <c r="M92" s="20">
        <f t="shared" ref="M92" si="1029">ROUND(SUM(M89:M91),0)</f>
        <v>0</v>
      </c>
      <c r="N92" s="21">
        <f t="shared" ref="N92" si="1030">ROUND(SUM(N89:N91),0)</f>
        <v>0</v>
      </c>
      <c r="O92" s="7">
        <f t="shared" ref="O92" si="1031">IF($N92=0,0,ROUND(($N89*O89+$N90*O90+$N91*O91)/$N92,2))</f>
        <v>0</v>
      </c>
      <c r="P92" s="7">
        <f t="shared" ref="P92" si="1032">IF($N92=0,0,ROUND(($N89*P89+$N90*P90+$N91*P91)/$N92,2))</f>
        <v>0</v>
      </c>
      <c r="Q92" s="7">
        <f t="shared" ref="Q92" si="1033">IF($N92=0,0,ROUND(($N89*Q89+$N90*Q90+$N91*Q91)/$N92,2))</f>
        <v>0</v>
      </c>
      <c r="R92" s="7">
        <f t="shared" ref="R92" si="1034">IF($N92=0,0,ROUND(($N89*R89+$N90*R90+$N91*R91)/$N92,2))</f>
        <v>0</v>
      </c>
      <c r="S92" s="7">
        <f t="shared" ref="S92" si="1035">IF($N92=0,0,ROUND(($N89*S89+$N90*S90+$N91*S91)/$N92,2))</f>
        <v>0</v>
      </c>
      <c r="T92" s="6">
        <f t="shared" si="982"/>
        <v>0</v>
      </c>
      <c r="U92" s="6">
        <f t="shared" ref="U92:X92" si="1036">ROUND(SUM(U89:U91),0)</f>
        <v>0</v>
      </c>
      <c r="V92" s="6">
        <f t="shared" si="1036"/>
        <v>0</v>
      </c>
      <c r="W92" s="6">
        <f t="shared" si="1036"/>
        <v>0</v>
      </c>
      <c r="X92" s="8">
        <f t="shared" si="1036"/>
        <v>0</v>
      </c>
      <c r="BA92" s="68">
        <f t="shared" ref="BA92" si="1037">SUM(BA89:BA91)</f>
        <v>0</v>
      </c>
      <c r="BB92" s="59">
        <f t="shared" si="831"/>
        <v>0</v>
      </c>
      <c r="BC92" s="59">
        <f t="shared" si="832"/>
        <v>0</v>
      </c>
      <c r="BD92" s="59">
        <f t="shared" si="833"/>
        <v>0</v>
      </c>
      <c r="BE92" s="59">
        <f t="shared" si="834"/>
        <v>0</v>
      </c>
      <c r="BF92" s="59">
        <f t="shared" si="835"/>
        <v>0</v>
      </c>
      <c r="BG92" s="69">
        <f t="shared" si="930"/>
        <v>0</v>
      </c>
      <c r="BH92" s="69">
        <f t="shared" si="930"/>
        <v>0</v>
      </c>
      <c r="BI92" s="69">
        <f t="shared" si="930"/>
        <v>0</v>
      </c>
      <c r="BJ92" s="69">
        <f t="shared" si="930"/>
        <v>0</v>
      </c>
      <c r="BK92" s="69">
        <f t="shared" si="930"/>
        <v>0</v>
      </c>
      <c r="BL92" s="69">
        <f t="shared" ref="BL92" si="1038">SUM(BL89:BL91)</f>
        <v>0</v>
      </c>
      <c r="BM92" s="68">
        <f t="shared" si="895"/>
        <v>0</v>
      </c>
      <c r="BN92" s="68">
        <f t="shared" si="896"/>
        <v>0</v>
      </c>
      <c r="BO92" s="68">
        <f t="shared" si="897"/>
        <v>0</v>
      </c>
      <c r="BP92" s="68">
        <f t="shared" si="898"/>
        <v>0</v>
      </c>
      <c r="BQ92" s="68">
        <f t="shared" si="899"/>
        <v>0</v>
      </c>
      <c r="BR92" s="59">
        <f t="shared" ref="BR92" si="1039">SUM(BR89:BR91)</f>
        <v>0</v>
      </c>
      <c r="BS92" s="59">
        <f t="shared" ref="BS92" si="1040">SUM(BS89:BS91)</f>
        <v>0</v>
      </c>
      <c r="BT92" s="59">
        <f t="shared" ref="BT92" si="1041">SUM(BT89:BT91)</f>
        <v>0</v>
      </c>
      <c r="BU92" s="59">
        <f t="shared" ref="BU92" si="1042">SUM(BU89:BU91)</f>
        <v>0</v>
      </c>
      <c r="BV92" s="59">
        <f t="shared" ref="BV92" si="1043">SUM(BV89:BV91)</f>
        <v>0</v>
      </c>
    </row>
    <row r="93" spans="1:74" x14ac:dyDescent="0.4">
      <c r="A93" s="74">
        <v>21</v>
      </c>
      <c r="B93" s="47" t="s">
        <v>8</v>
      </c>
      <c r="C93" s="10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0">
        <f t="shared" ref="I93:I95" si="1044">IF(I$12="t",ROUND($C93*D93/100,0),ROUND($C93*D93/1000,0))</f>
        <v>0</v>
      </c>
      <c r="J93" s="10">
        <f t="shared" ref="J93:J95" si="1045">IF(J$12="t",ROUND($C93*E93/100,0),ROUND($C93*E93/1000,0))</f>
        <v>0</v>
      </c>
      <c r="K93" s="10">
        <f t="shared" ref="K93:K95" si="1046">IF(K$12="t",ROUND($C93*F93/100,0),ROUND($C93*F93/1000,0))</f>
        <v>0</v>
      </c>
      <c r="L93" s="10">
        <f t="shared" ref="L93:L95" si="1047">IF(L$12="t",ROUND($C93*G93/100,0),ROUND($C93*G93/1000,0))</f>
        <v>0</v>
      </c>
      <c r="M93" s="12">
        <f t="shared" ref="M93:M95" si="1048">IF(M$12="t",ROUND($C93*H93/100,0),ROUND($C93*H93/1000,0))</f>
        <v>0</v>
      </c>
      <c r="N93" s="1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2">
        <f t="shared" ref="T93:T95" si="1049">IF(T$12="t",ROUND($N93*O93/100,0),ROUND($N93*O93/1000,0))</f>
        <v>0</v>
      </c>
      <c r="U93" s="2">
        <f t="shared" ref="U93:U95" si="1050">IF(U$12="t",ROUND($N93*P93/100,0),ROUND($N93*P93/1000,0))</f>
        <v>0</v>
      </c>
      <c r="V93" s="2">
        <f t="shared" ref="V93:V95" si="1051">IF(V$12="t",ROUND($N93*Q93/100,0),ROUND($N93*Q93/1000,0))</f>
        <v>0</v>
      </c>
      <c r="W93" s="2">
        <f t="shared" ref="W93:W95" si="1052">IF(W$12="t",ROUND($N93*R93/100,0),ROUND($N93*R93/1000,0))</f>
        <v>0</v>
      </c>
      <c r="X93" s="4">
        <f t="shared" ref="X93:X95" si="1053">IF(X$12="t",ROUND($N93*S93/100,0),ROUND($N93*S93/1000,0))</f>
        <v>0</v>
      </c>
      <c r="BA93" s="68">
        <f t="shared" ref="BA93" si="1054">C93-N93</f>
        <v>0</v>
      </c>
      <c r="BB93" s="59">
        <f t="shared" si="831"/>
        <v>0</v>
      </c>
      <c r="BC93" s="59">
        <f t="shared" si="832"/>
        <v>0</v>
      </c>
      <c r="BD93" s="59">
        <f t="shared" si="833"/>
        <v>0</v>
      </c>
      <c r="BE93" s="59">
        <f t="shared" si="834"/>
        <v>0</v>
      </c>
      <c r="BF93" s="59">
        <f t="shared" si="835"/>
        <v>0</v>
      </c>
      <c r="BG93" s="68">
        <f t="shared" ref="BG93:BG94" si="1055">I93-T93</f>
        <v>0</v>
      </c>
      <c r="BH93" s="68">
        <f t="shared" ref="BH93:BH94" si="1056">J93-U93</f>
        <v>0</v>
      </c>
      <c r="BI93" s="68">
        <f t="shared" ref="BI93:BI94" si="1057">K93-V93</f>
        <v>0</v>
      </c>
      <c r="BJ93" s="68">
        <f t="shared" ref="BJ93:BJ94" si="1058">L93-W93</f>
        <v>0</v>
      </c>
      <c r="BK93" s="68">
        <f t="shared" ref="BK93:BK94" si="1059">M93-X93</f>
        <v>0</v>
      </c>
      <c r="BL93" s="68">
        <f t="shared" ref="BL93" si="1060">ROUND(BA93*$D$8/$D$9,0)</f>
        <v>0</v>
      </c>
      <c r="BM93" s="68">
        <f t="shared" si="895"/>
        <v>0</v>
      </c>
      <c r="BN93" s="68">
        <f t="shared" si="896"/>
        <v>0</v>
      </c>
      <c r="BO93" s="68">
        <f t="shared" si="897"/>
        <v>0</v>
      </c>
      <c r="BP93" s="68">
        <f t="shared" si="898"/>
        <v>0</v>
      </c>
      <c r="BQ93" s="68">
        <f t="shared" si="899"/>
        <v>0</v>
      </c>
      <c r="BR93" s="59">
        <f t="shared" ref="BR93" si="1061">ROUND(BG93*$D$8,0)</f>
        <v>0</v>
      </c>
      <c r="BS93" s="59">
        <f t="shared" ref="BS93" si="1062">ROUND(BH93*$D$8,0)</f>
        <v>0</v>
      </c>
      <c r="BT93" s="59">
        <f t="shared" ref="BT93" si="1063">ROUND(BI93*$D$8,0)</f>
        <v>0</v>
      </c>
      <c r="BU93" s="59">
        <f t="shared" ref="BU93" si="1064">ROUND(BJ93*$D$8,0)</f>
        <v>0</v>
      </c>
      <c r="BV93" s="59">
        <f t="shared" ref="BV93" si="1065">ROUND(BK93*$D$8,0)</f>
        <v>0</v>
      </c>
    </row>
    <row r="94" spans="1:74" x14ac:dyDescent="0.4">
      <c r="A94" s="75"/>
      <c r="B94" s="45" t="s">
        <v>0</v>
      </c>
      <c r="C94" s="2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2">
        <f t="shared" si="1044"/>
        <v>0</v>
      </c>
      <c r="J94" s="2">
        <f t="shared" si="1045"/>
        <v>0</v>
      </c>
      <c r="K94" s="2">
        <f t="shared" si="1046"/>
        <v>0</v>
      </c>
      <c r="L94" s="2">
        <f t="shared" si="1047"/>
        <v>0</v>
      </c>
      <c r="M94" s="4">
        <f t="shared" si="1048"/>
        <v>0</v>
      </c>
      <c r="N94" s="5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2">
        <f t="shared" si="1049"/>
        <v>0</v>
      </c>
      <c r="U94" s="2">
        <f t="shared" si="1050"/>
        <v>0</v>
      </c>
      <c r="V94" s="2">
        <f t="shared" si="1051"/>
        <v>0</v>
      </c>
      <c r="W94" s="2">
        <f t="shared" si="1052"/>
        <v>0</v>
      </c>
      <c r="X94" s="4">
        <f t="shared" si="1053"/>
        <v>0</v>
      </c>
      <c r="BA94" s="68">
        <f t="shared" si="830"/>
        <v>0</v>
      </c>
      <c r="BB94" s="59">
        <f t="shared" si="831"/>
        <v>0</v>
      </c>
      <c r="BC94" s="59">
        <f t="shared" si="832"/>
        <v>0</v>
      </c>
      <c r="BD94" s="59">
        <f t="shared" si="833"/>
        <v>0</v>
      </c>
      <c r="BE94" s="59">
        <f t="shared" si="834"/>
        <v>0</v>
      </c>
      <c r="BF94" s="59">
        <f t="shared" si="835"/>
        <v>0</v>
      </c>
      <c r="BG94" s="68">
        <f t="shared" si="1055"/>
        <v>0</v>
      </c>
      <c r="BH94" s="68">
        <f t="shared" si="1056"/>
        <v>0</v>
      </c>
      <c r="BI94" s="68">
        <f t="shared" si="1057"/>
        <v>0</v>
      </c>
      <c r="BJ94" s="68">
        <f t="shared" si="1058"/>
        <v>0</v>
      </c>
      <c r="BK94" s="68">
        <f t="shared" si="1059"/>
        <v>0</v>
      </c>
      <c r="BL94" s="68">
        <f t="shared" si="894"/>
        <v>0</v>
      </c>
      <c r="BM94" s="68">
        <f t="shared" si="895"/>
        <v>0</v>
      </c>
      <c r="BN94" s="68">
        <f t="shared" si="896"/>
        <v>0</v>
      </c>
      <c r="BO94" s="68">
        <f t="shared" si="897"/>
        <v>0</v>
      </c>
      <c r="BP94" s="68">
        <f t="shared" si="898"/>
        <v>0</v>
      </c>
      <c r="BQ94" s="68">
        <f t="shared" si="899"/>
        <v>0</v>
      </c>
      <c r="BR94" s="59">
        <f t="shared" si="842"/>
        <v>0</v>
      </c>
      <c r="BS94" s="59">
        <f t="shared" ref="BS94:BS95" si="1066">ROUND(BH94*$D$8,0)</f>
        <v>0</v>
      </c>
      <c r="BT94" s="59">
        <f t="shared" ref="BT94:BT95" si="1067">ROUND(BI94*$D$8,0)</f>
        <v>0</v>
      </c>
      <c r="BU94" s="59">
        <f t="shared" ref="BU94:BU95" si="1068">ROUND(BJ94*$D$8,0)</f>
        <v>0</v>
      </c>
      <c r="BV94" s="59">
        <f t="shared" ref="BV94:BV95" si="1069">ROUND(BK94*$D$8,0)</f>
        <v>0</v>
      </c>
    </row>
    <row r="95" spans="1:74" x14ac:dyDescent="0.4">
      <c r="A95" s="75"/>
      <c r="B95" s="45" t="s">
        <v>1</v>
      </c>
      <c r="C95" s="2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2">
        <f t="shared" si="1044"/>
        <v>0</v>
      </c>
      <c r="J95" s="2">
        <f t="shared" si="1045"/>
        <v>0</v>
      </c>
      <c r="K95" s="2">
        <f t="shared" si="1046"/>
        <v>0</v>
      </c>
      <c r="L95" s="2">
        <f t="shared" si="1047"/>
        <v>0</v>
      </c>
      <c r="M95" s="4">
        <f t="shared" si="1048"/>
        <v>0</v>
      </c>
      <c r="N95" s="5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2">
        <f t="shared" si="1049"/>
        <v>0</v>
      </c>
      <c r="U95" s="2">
        <f t="shared" si="1050"/>
        <v>0</v>
      </c>
      <c r="V95" s="2">
        <f t="shared" si="1051"/>
        <v>0</v>
      </c>
      <c r="W95" s="2">
        <f t="shared" si="1052"/>
        <v>0</v>
      </c>
      <c r="X95" s="4">
        <f t="shared" si="1053"/>
        <v>0</v>
      </c>
      <c r="BA95" s="68">
        <f t="shared" ref="BA95" si="1070">(C95-N95)*$C$7</f>
        <v>0</v>
      </c>
      <c r="BB95" s="59">
        <f t="shared" si="831"/>
        <v>0</v>
      </c>
      <c r="BC95" s="59">
        <f t="shared" si="832"/>
        <v>0</v>
      </c>
      <c r="BD95" s="59">
        <f t="shared" si="833"/>
        <v>0</v>
      </c>
      <c r="BE95" s="59">
        <f t="shared" si="834"/>
        <v>0</v>
      </c>
      <c r="BF95" s="59">
        <f t="shared" si="835"/>
        <v>0</v>
      </c>
      <c r="BG95" s="68">
        <f t="shared" ref="BG95" si="1071">ROUND((I95-T95)*$C$7,0)</f>
        <v>0</v>
      </c>
      <c r="BH95" s="68">
        <f t="shared" ref="BH95" si="1072">ROUND((J95-U95)*$C$7,0)</f>
        <v>0</v>
      </c>
      <c r="BI95" s="68">
        <f t="shared" ref="BI95" si="1073">ROUND((K95-V95)*$C$7,0)</f>
        <v>0</v>
      </c>
      <c r="BJ95" s="68">
        <f t="shared" ref="BJ95" si="1074">ROUND((L95-W95)*$C$7,0)</f>
        <v>0</v>
      </c>
      <c r="BK95" s="68">
        <f t="shared" ref="BK95" si="1075">ROUND((M95-X95)*$C$7,0)</f>
        <v>0</v>
      </c>
      <c r="BL95" s="68">
        <f t="shared" si="894"/>
        <v>0</v>
      </c>
      <c r="BM95" s="68">
        <f t="shared" si="895"/>
        <v>0</v>
      </c>
      <c r="BN95" s="68">
        <f t="shared" si="896"/>
        <v>0</v>
      </c>
      <c r="BO95" s="68">
        <f t="shared" si="897"/>
        <v>0</v>
      </c>
      <c r="BP95" s="68">
        <f t="shared" si="898"/>
        <v>0</v>
      </c>
      <c r="BQ95" s="68">
        <f t="shared" si="899"/>
        <v>0</v>
      </c>
      <c r="BR95" s="59">
        <f t="shared" si="842"/>
        <v>0</v>
      </c>
      <c r="BS95" s="59">
        <f t="shared" si="1066"/>
        <v>0</v>
      </c>
      <c r="BT95" s="59">
        <f t="shared" si="1067"/>
        <v>0</v>
      </c>
      <c r="BU95" s="59">
        <f t="shared" si="1068"/>
        <v>0</v>
      </c>
      <c r="BV95" s="59">
        <f t="shared" si="1069"/>
        <v>0</v>
      </c>
    </row>
    <row r="96" spans="1:74" x14ac:dyDescent="0.4">
      <c r="A96" s="76"/>
      <c r="B96" s="46" t="s">
        <v>2</v>
      </c>
      <c r="C96" s="6">
        <f t="shared" ref="C96" si="1076">ROUND(SUM(C93:C95),0)</f>
        <v>0</v>
      </c>
      <c r="D96" s="7">
        <f t="shared" ref="D96" si="1077">IF($C96=0,0,ROUND(($C93*D93+$C94*D94+$C95*D95)/$C96,2))</f>
        <v>0</v>
      </c>
      <c r="E96" s="7">
        <f t="shared" ref="E96" si="1078">IF($C96=0,0,ROUND(($C93*E93+$C94*E94+$C95*E95)/$C96,2))</f>
        <v>0</v>
      </c>
      <c r="F96" s="7">
        <f t="shared" ref="F96" si="1079">IF($C96=0,0,ROUND(($C93*F93+$C94*F94+$C95*F95)/$C96,2))</f>
        <v>0</v>
      </c>
      <c r="G96" s="7">
        <f t="shared" ref="G96" si="1080">IF($C96=0,0,ROUND(($C93*G93+$C94*G94+$C95*G95)/$C96,2))</f>
        <v>0</v>
      </c>
      <c r="H96" s="7">
        <f t="shared" ref="H96" si="1081">IF($C96=0,0,ROUND(($C93*H93+$C94*H94+$C95*H95)/$C96,2))</f>
        <v>0</v>
      </c>
      <c r="I96" s="6">
        <f t="shared" ref="I96" si="1082">ROUND(SUM(I93:I95),0)</f>
        <v>0</v>
      </c>
      <c r="J96" s="6">
        <f t="shared" ref="J96" si="1083">ROUND(SUM(J93:J95),0)</f>
        <v>0</v>
      </c>
      <c r="K96" s="6">
        <f t="shared" ref="K96" si="1084">ROUND(SUM(K93:K95),0)</f>
        <v>0</v>
      </c>
      <c r="L96" s="6">
        <f t="shared" ref="L96" si="1085">ROUND(SUM(L93:L95),0)</f>
        <v>0</v>
      </c>
      <c r="M96" s="8">
        <f t="shared" ref="M96" si="1086">ROUND(SUM(M93:M95),0)</f>
        <v>0</v>
      </c>
      <c r="N96" s="9">
        <f t="shared" ref="N96" si="1087">ROUND(SUM(N93:N95),0)</f>
        <v>0</v>
      </c>
      <c r="O96" s="7">
        <f t="shared" ref="O96" si="1088">IF($N96=0,0,ROUND(($N93*O93+$N94*O94+$N95*O95)/$N96,2))</f>
        <v>0</v>
      </c>
      <c r="P96" s="7">
        <f t="shared" ref="P96" si="1089">IF($N96=0,0,ROUND(($N93*P93+$N94*P94+$N95*P95)/$N96,2))</f>
        <v>0</v>
      </c>
      <c r="Q96" s="7">
        <f t="shared" ref="Q96" si="1090">IF($N96=0,0,ROUND(($N93*Q93+$N94*Q94+$N95*Q95)/$N96,2))</f>
        <v>0</v>
      </c>
      <c r="R96" s="7">
        <f t="shared" ref="R96" si="1091">IF($N96=0,0,ROUND(($N93*R93+$N94*R94+$N95*R95)/$N96,2))</f>
        <v>0</v>
      </c>
      <c r="S96" s="7">
        <f t="shared" ref="S96" si="1092">IF($N96=0,0,ROUND(($N93*S93+$N94*S94+$N95*S95)/$N96,2))</f>
        <v>0</v>
      </c>
      <c r="T96" s="6">
        <f t="shared" si="982"/>
        <v>0</v>
      </c>
      <c r="U96" s="6">
        <f t="shared" ref="U96:X96" si="1093">ROUND(SUM(U93:U95),0)</f>
        <v>0</v>
      </c>
      <c r="V96" s="6">
        <f t="shared" si="1093"/>
        <v>0</v>
      </c>
      <c r="W96" s="6">
        <f t="shared" si="1093"/>
        <v>0</v>
      </c>
      <c r="X96" s="8">
        <f t="shared" si="1093"/>
        <v>0</v>
      </c>
      <c r="BA96" s="68">
        <f t="shared" ref="BA96" si="1094">SUM(BA93:BA95)</f>
        <v>0</v>
      </c>
      <c r="BB96" s="59">
        <f t="shared" si="831"/>
        <v>0</v>
      </c>
      <c r="BC96" s="59">
        <f t="shared" si="832"/>
        <v>0</v>
      </c>
      <c r="BD96" s="59">
        <f t="shared" si="833"/>
        <v>0</v>
      </c>
      <c r="BE96" s="59">
        <f t="shared" si="834"/>
        <v>0</v>
      </c>
      <c r="BF96" s="59">
        <f t="shared" si="835"/>
        <v>0</v>
      </c>
      <c r="BG96" s="69">
        <f t="shared" si="930"/>
        <v>0</v>
      </c>
      <c r="BH96" s="69">
        <f t="shared" si="930"/>
        <v>0</v>
      </c>
      <c r="BI96" s="69">
        <f t="shared" si="930"/>
        <v>0</v>
      </c>
      <c r="BJ96" s="69">
        <f t="shared" si="930"/>
        <v>0</v>
      </c>
      <c r="BK96" s="69">
        <f t="shared" si="930"/>
        <v>0</v>
      </c>
      <c r="BL96" s="69">
        <f t="shared" ref="BL96" si="1095">SUM(BL93:BL95)</f>
        <v>0</v>
      </c>
      <c r="BM96" s="68">
        <f t="shared" si="895"/>
        <v>0</v>
      </c>
      <c r="BN96" s="68">
        <f t="shared" si="896"/>
        <v>0</v>
      </c>
      <c r="BO96" s="68">
        <f t="shared" si="897"/>
        <v>0</v>
      </c>
      <c r="BP96" s="68">
        <f t="shared" si="898"/>
        <v>0</v>
      </c>
      <c r="BQ96" s="68">
        <f t="shared" si="899"/>
        <v>0</v>
      </c>
      <c r="BR96" s="59">
        <f t="shared" ref="BR96" si="1096">SUM(BR93:BR95)</f>
        <v>0</v>
      </c>
      <c r="BS96" s="59">
        <f t="shared" ref="BS96" si="1097">SUM(BS93:BS95)</f>
        <v>0</v>
      </c>
      <c r="BT96" s="59">
        <f t="shared" ref="BT96" si="1098">SUM(BT93:BT95)</f>
        <v>0</v>
      </c>
      <c r="BU96" s="59">
        <f t="shared" ref="BU96" si="1099">SUM(BU93:BU95)</f>
        <v>0</v>
      </c>
      <c r="BV96" s="59">
        <f t="shared" ref="BV96" si="1100">SUM(BV93:BV95)</f>
        <v>0</v>
      </c>
    </row>
    <row r="97" spans="1:74" x14ac:dyDescent="0.4">
      <c r="A97" s="77">
        <v>22</v>
      </c>
      <c r="B97" s="48" t="s">
        <v>8</v>
      </c>
      <c r="C97" s="14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4">
        <f t="shared" ref="I97:I99" si="1101">IF(I$12="t",ROUND($C97*D97/100,0),ROUND($C97*D97/1000,0))</f>
        <v>0</v>
      </c>
      <c r="J97" s="14">
        <f t="shared" ref="J97:J99" si="1102">IF(J$12="t",ROUND($C97*E97/100,0),ROUND($C97*E97/1000,0))</f>
        <v>0</v>
      </c>
      <c r="K97" s="14">
        <f t="shared" ref="K97:K99" si="1103">IF(K$12="t",ROUND($C97*F97/100,0),ROUND($C97*F97/1000,0))</f>
        <v>0</v>
      </c>
      <c r="L97" s="14">
        <f t="shared" ref="L97:L99" si="1104">IF(L$12="t",ROUND($C97*G97/100,0),ROUND($C97*G97/1000,0))</f>
        <v>0</v>
      </c>
      <c r="M97" s="16">
        <f t="shared" ref="M97:M99" si="1105">IF(M$12="t",ROUND($C97*H97/100,0),ROUND($C97*H97/1000,0))</f>
        <v>0</v>
      </c>
      <c r="N97" s="17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2">
        <f t="shared" ref="T97:T99" si="1106">IF(T$12="t",ROUND($N97*O97/100,0),ROUND($N97*O97/1000,0))</f>
        <v>0</v>
      </c>
      <c r="U97" s="2">
        <f t="shared" ref="U97:U99" si="1107">IF(U$12="t",ROUND($N97*P97/100,0),ROUND($N97*P97/1000,0))</f>
        <v>0</v>
      </c>
      <c r="V97" s="2">
        <f t="shared" ref="V97:V99" si="1108">IF(V$12="t",ROUND($N97*Q97/100,0),ROUND($N97*Q97/1000,0))</f>
        <v>0</v>
      </c>
      <c r="W97" s="2">
        <f t="shared" ref="W97:W99" si="1109">IF(W$12="t",ROUND($N97*R97/100,0),ROUND($N97*R97/1000,0))</f>
        <v>0</v>
      </c>
      <c r="X97" s="4">
        <f t="shared" ref="X97:X99" si="1110">IF(X$12="t",ROUND($N97*S97/100,0),ROUND($N97*S97/1000,0))</f>
        <v>0</v>
      </c>
      <c r="BA97" s="68">
        <f t="shared" ref="BA97" si="1111">C97-N97</f>
        <v>0</v>
      </c>
      <c r="BB97" s="59">
        <f t="shared" si="831"/>
        <v>0</v>
      </c>
      <c r="BC97" s="59">
        <f t="shared" si="832"/>
        <v>0</v>
      </c>
      <c r="BD97" s="59">
        <f t="shared" si="833"/>
        <v>0</v>
      </c>
      <c r="BE97" s="59">
        <f t="shared" si="834"/>
        <v>0</v>
      </c>
      <c r="BF97" s="59">
        <f t="shared" si="835"/>
        <v>0</v>
      </c>
      <c r="BG97" s="68">
        <f t="shared" ref="BG97:BG98" si="1112">I97-T97</f>
        <v>0</v>
      </c>
      <c r="BH97" s="68">
        <f t="shared" ref="BH97:BH98" si="1113">J97-U97</f>
        <v>0</v>
      </c>
      <c r="BI97" s="68">
        <f t="shared" ref="BI97:BI98" si="1114">K97-V97</f>
        <v>0</v>
      </c>
      <c r="BJ97" s="68">
        <f t="shared" ref="BJ97:BJ98" si="1115">L97-W97</f>
        <v>0</v>
      </c>
      <c r="BK97" s="68">
        <f t="shared" ref="BK97:BK98" si="1116">M97-X97</f>
        <v>0</v>
      </c>
      <c r="BL97" s="68">
        <f t="shared" ref="BL97" si="1117">ROUND(BA97*$D$8/$D$9,0)</f>
        <v>0</v>
      </c>
      <c r="BM97" s="68">
        <f t="shared" si="895"/>
        <v>0</v>
      </c>
      <c r="BN97" s="68">
        <f t="shared" si="896"/>
        <v>0</v>
      </c>
      <c r="BO97" s="68">
        <f t="shared" si="897"/>
        <v>0</v>
      </c>
      <c r="BP97" s="68">
        <f t="shared" si="898"/>
        <v>0</v>
      </c>
      <c r="BQ97" s="68">
        <f t="shared" si="899"/>
        <v>0</v>
      </c>
      <c r="BR97" s="59">
        <f t="shared" ref="BR97" si="1118">ROUND(BG97*$D$8,0)</f>
        <v>0</v>
      </c>
      <c r="BS97" s="59">
        <f t="shared" ref="BS97:BS99" si="1119">ROUND(BH97*$D$8,0)</f>
        <v>0</v>
      </c>
      <c r="BT97" s="59">
        <f t="shared" ref="BT97:BT99" si="1120">ROUND(BI97*$D$8,0)</f>
        <v>0</v>
      </c>
      <c r="BU97" s="59">
        <f t="shared" ref="BU97:BU99" si="1121">ROUND(BJ97*$D$8,0)</f>
        <v>0</v>
      </c>
      <c r="BV97" s="59">
        <f t="shared" ref="BV97:BV99" si="1122">ROUND(BK97*$D$8,0)</f>
        <v>0</v>
      </c>
    </row>
    <row r="98" spans="1:74" x14ac:dyDescent="0.4">
      <c r="A98" s="75"/>
      <c r="B98" s="45" t="s">
        <v>0</v>
      </c>
      <c r="C98" s="2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2">
        <f t="shared" si="1101"/>
        <v>0</v>
      </c>
      <c r="J98" s="2">
        <f t="shared" si="1102"/>
        <v>0</v>
      </c>
      <c r="K98" s="2">
        <f t="shared" si="1103"/>
        <v>0</v>
      </c>
      <c r="L98" s="2">
        <f t="shared" si="1104"/>
        <v>0</v>
      </c>
      <c r="M98" s="4">
        <f t="shared" si="1105"/>
        <v>0</v>
      </c>
      <c r="N98" s="5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2">
        <f t="shared" si="1106"/>
        <v>0</v>
      </c>
      <c r="U98" s="2">
        <f t="shared" si="1107"/>
        <v>0</v>
      </c>
      <c r="V98" s="2">
        <f t="shared" si="1108"/>
        <v>0</v>
      </c>
      <c r="W98" s="2">
        <f t="shared" si="1109"/>
        <v>0</v>
      </c>
      <c r="X98" s="4">
        <f t="shared" si="1110"/>
        <v>0</v>
      </c>
      <c r="BA98" s="68">
        <f t="shared" si="830"/>
        <v>0</v>
      </c>
      <c r="BB98" s="59">
        <f t="shared" si="831"/>
        <v>0</v>
      </c>
      <c r="BC98" s="59">
        <f t="shared" si="832"/>
        <v>0</v>
      </c>
      <c r="BD98" s="59">
        <f t="shared" si="833"/>
        <v>0</v>
      </c>
      <c r="BE98" s="59">
        <f t="shared" si="834"/>
        <v>0</v>
      </c>
      <c r="BF98" s="59">
        <f t="shared" si="835"/>
        <v>0</v>
      </c>
      <c r="BG98" s="68">
        <f t="shared" si="1112"/>
        <v>0</v>
      </c>
      <c r="BH98" s="68">
        <f t="shared" si="1113"/>
        <v>0</v>
      </c>
      <c r="BI98" s="68">
        <f t="shared" si="1114"/>
        <v>0</v>
      </c>
      <c r="BJ98" s="68">
        <f t="shared" si="1115"/>
        <v>0</v>
      </c>
      <c r="BK98" s="68">
        <f t="shared" si="1116"/>
        <v>0</v>
      </c>
      <c r="BL98" s="68">
        <f t="shared" si="894"/>
        <v>0</v>
      </c>
      <c r="BM98" s="68">
        <f t="shared" si="895"/>
        <v>0</v>
      </c>
      <c r="BN98" s="68">
        <f t="shared" si="896"/>
        <v>0</v>
      </c>
      <c r="BO98" s="68">
        <f t="shared" si="897"/>
        <v>0</v>
      </c>
      <c r="BP98" s="68">
        <f t="shared" si="898"/>
        <v>0</v>
      </c>
      <c r="BQ98" s="68">
        <f t="shared" si="899"/>
        <v>0</v>
      </c>
      <c r="BR98" s="59">
        <f t="shared" si="842"/>
        <v>0</v>
      </c>
      <c r="BS98" s="59">
        <f t="shared" si="1119"/>
        <v>0</v>
      </c>
      <c r="BT98" s="59">
        <f t="shared" si="1120"/>
        <v>0</v>
      </c>
      <c r="BU98" s="59">
        <f t="shared" si="1121"/>
        <v>0</v>
      </c>
      <c r="BV98" s="59">
        <f t="shared" si="1122"/>
        <v>0</v>
      </c>
    </row>
    <row r="99" spans="1:74" x14ac:dyDescent="0.4">
      <c r="A99" s="75"/>
      <c r="B99" s="45" t="s">
        <v>1</v>
      </c>
      <c r="C99" s="2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2">
        <f t="shared" si="1101"/>
        <v>0</v>
      </c>
      <c r="J99" s="2">
        <f t="shared" si="1102"/>
        <v>0</v>
      </c>
      <c r="K99" s="2">
        <f t="shared" si="1103"/>
        <v>0</v>
      </c>
      <c r="L99" s="2">
        <f t="shared" si="1104"/>
        <v>0</v>
      </c>
      <c r="M99" s="4">
        <f t="shared" si="1105"/>
        <v>0</v>
      </c>
      <c r="N99" s="5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2">
        <f t="shared" si="1106"/>
        <v>0</v>
      </c>
      <c r="U99" s="2">
        <f t="shared" si="1107"/>
        <v>0</v>
      </c>
      <c r="V99" s="2">
        <f t="shared" si="1108"/>
        <v>0</v>
      </c>
      <c r="W99" s="2">
        <f t="shared" si="1109"/>
        <v>0</v>
      </c>
      <c r="X99" s="4">
        <f t="shared" si="1110"/>
        <v>0</v>
      </c>
      <c r="BA99" s="68">
        <f t="shared" ref="BA99" si="1123">(C99-N99)*$C$7</f>
        <v>0</v>
      </c>
      <c r="BB99" s="59">
        <f t="shared" si="831"/>
        <v>0</v>
      </c>
      <c r="BC99" s="59">
        <f t="shared" si="832"/>
        <v>0</v>
      </c>
      <c r="BD99" s="59">
        <f t="shared" si="833"/>
        <v>0</v>
      </c>
      <c r="BE99" s="59">
        <f t="shared" si="834"/>
        <v>0</v>
      </c>
      <c r="BF99" s="59">
        <f t="shared" si="835"/>
        <v>0</v>
      </c>
      <c r="BG99" s="68">
        <f t="shared" ref="BG99" si="1124">ROUND((I99-T99)*$C$7,0)</f>
        <v>0</v>
      </c>
      <c r="BH99" s="68">
        <f t="shared" ref="BH99" si="1125">ROUND((J99-U99)*$C$7,0)</f>
        <v>0</v>
      </c>
      <c r="BI99" s="68">
        <f t="shared" ref="BI99" si="1126">ROUND((K99-V99)*$C$7,0)</f>
        <v>0</v>
      </c>
      <c r="BJ99" s="68">
        <f t="shared" ref="BJ99" si="1127">ROUND((L99-W99)*$C$7,0)</f>
        <v>0</v>
      </c>
      <c r="BK99" s="68">
        <f t="shared" ref="BK99" si="1128">ROUND((M99-X99)*$C$7,0)</f>
        <v>0</v>
      </c>
      <c r="BL99" s="68">
        <f t="shared" si="894"/>
        <v>0</v>
      </c>
      <c r="BM99" s="68">
        <f t="shared" si="895"/>
        <v>0</v>
      </c>
      <c r="BN99" s="68">
        <f t="shared" si="896"/>
        <v>0</v>
      </c>
      <c r="BO99" s="68">
        <f t="shared" si="897"/>
        <v>0</v>
      </c>
      <c r="BP99" s="68">
        <f t="shared" si="898"/>
        <v>0</v>
      </c>
      <c r="BQ99" s="68">
        <f t="shared" si="899"/>
        <v>0</v>
      </c>
      <c r="BR99" s="59">
        <f t="shared" si="842"/>
        <v>0</v>
      </c>
      <c r="BS99" s="59">
        <f t="shared" si="1119"/>
        <v>0</v>
      </c>
      <c r="BT99" s="59">
        <f t="shared" si="1120"/>
        <v>0</v>
      </c>
      <c r="BU99" s="59">
        <f t="shared" si="1121"/>
        <v>0</v>
      </c>
      <c r="BV99" s="59">
        <f t="shared" si="1122"/>
        <v>0</v>
      </c>
    </row>
    <row r="100" spans="1:74" x14ac:dyDescent="0.4">
      <c r="A100" s="78"/>
      <c r="B100" s="49" t="s">
        <v>2</v>
      </c>
      <c r="C100" s="18">
        <f t="shared" ref="C100" si="1129">ROUND(SUM(C97:C99),0)</f>
        <v>0</v>
      </c>
      <c r="D100" s="19">
        <f t="shared" ref="D100" si="1130">IF($C100=0,0,ROUND(($C97*D97+$C98*D98+$C99*D99)/$C100,2))</f>
        <v>0</v>
      </c>
      <c r="E100" s="19">
        <f t="shared" ref="E100" si="1131">IF($C100=0,0,ROUND(($C97*E97+$C98*E98+$C99*E99)/$C100,2))</f>
        <v>0</v>
      </c>
      <c r="F100" s="19">
        <f t="shared" ref="F100" si="1132">IF($C100=0,0,ROUND(($C97*F97+$C98*F98+$C99*F99)/$C100,2))</f>
        <v>0</v>
      </c>
      <c r="G100" s="19">
        <f t="shared" ref="G100" si="1133">IF($C100=0,0,ROUND(($C97*G97+$C98*G98+$C99*G99)/$C100,2))</f>
        <v>0</v>
      </c>
      <c r="H100" s="19">
        <f t="shared" ref="H100" si="1134">IF($C100=0,0,ROUND(($C97*H97+$C98*H98+$C99*H99)/$C100,2))</f>
        <v>0</v>
      </c>
      <c r="I100" s="18">
        <f t="shared" ref="I100" si="1135">ROUND(SUM(I97:I99),0)</f>
        <v>0</v>
      </c>
      <c r="J100" s="18">
        <f t="shared" ref="J100" si="1136">ROUND(SUM(J97:J99),0)</f>
        <v>0</v>
      </c>
      <c r="K100" s="18">
        <f t="shared" ref="K100" si="1137">ROUND(SUM(K97:K99),0)</f>
        <v>0</v>
      </c>
      <c r="L100" s="18">
        <f t="shared" ref="L100" si="1138">ROUND(SUM(L97:L99),0)</f>
        <v>0</v>
      </c>
      <c r="M100" s="20">
        <f t="shared" ref="M100" si="1139">ROUND(SUM(M97:M99),0)</f>
        <v>0</v>
      </c>
      <c r="N100" s="21">
        <f t="shared" ref="N100" si="1140">ROUND(SUM(N97:N99),0)</f>
        <v>0</v>
      </c>
      <c r="O100" s="7">
        <f t="shared" ref="O100" si="1141">IF($N100=0,0,ROUND(($N97*O97+$N98*O98+$N99*O99)/$N100,2))</f>
        <v>0</v>
      </c>
      <c r="P100" s="7">
        <f t="shared" ref="P100" si="1142">IF($N100=0,0,ROUND(($N97*P97+$N98*P98+$N99*P99)/$N100,2))</f>
        <v>0</v>
      </c>
      <c r="Q100" s="7">
        <f t="shared" ref="Q100" si="1143">IF($N100=0,0,ROUND(($N97*Q97+$N98*Q98+$N99*Q99)/$N100,2))</f>
        <v>0</v>
      </c>
      <c r="R100" s="7">
        <f t="shared" ref="R100" si="1144">IF($N100=0,0,ROUND(($N97*R97+$N98*R98+$N99*R99)/$N100,2))</f>
        <v>0</v>
      </c>
      <c r="S100" s="7">
        <f t="shared" ref="S100" si="1145">IF($N100=0,0,ROUND(($N97*S97+$N98*S98+$N99*S99)/$N100,2))</f>
        <v>0</v>
      </c>
      <c r="T100" s="6">
        <f t="shared" si="982"/>
        <v>0</v>
      </c>
      <c r="U100" s="6">
        <f t="shared" ref="U100:X100" si="1146">ROUND(SUM(U97:U99),0)</f>
        <v>0</v>
      </c>
      <c r="V100" s="6">
        <f t="shared" si="1146"/>
        <v>0</v>
      </c>
      <c r="W100" s="6">
        <f t="shared" si="1146"/>
        <v>0</v>
      </c>
      <c r="X100" s="8">
        <f t="shared" si="1146"/>
        <v>0</v>
      </c>
      <c r="BA100" s="68">
        <f t="shared" ref="BA100" si="1147">SUM(BA97:BA99)</f>
        <v>0</v>
      </c>
      <c r="BB100" s="59">
        <f t="shared" si="831"/>
        <v>0</v>
      </c>
      <c r="BC100" s="59">
        <f t="shared" si="832"/>
        <v>0</v>
      </c>
      <c r="BD100" s="59">
        <f t="shared" si="833"/>
        <v>0</v>
      </c>
      <c r="BE100" s="59">
        <f t="shared" si="834"/>
        <v>0</v>
      </c>
      <c r="BF100" s="59">
        <f t="shared" si="835"/>
        <v>0</v>
      </c>
      <c r="BG100" s="69">
        <f t="shared" ref="BG100:BK112" si="1148">ROUND(SUM(BG97:BG99),0)</f>
        <v>0</v>
      </c>
      <c r="BH100" s="69">
        <f t="shared" si="1148"/>
        <v>0</v>
      </c>
      <c r="BI100" s="69">
        <f t="shared" si="1148"/>
        <v>0</v>
      </c>
      <c r="BJ100" s="69">
        <f t="shared" si="1148"/>
        <v>0</v>
      </c>
      <c r="BK100" s="69">
        <f t="shared" si="1148"/>
        <v>0</v>
      </c>
      <c r="BL100" s="69">
        <f t="shared" ref="BL100" si="1149">SUM(BL97:BL99)</f>
        <v>0</v>
      </c>
      <c r="BM100" s="68">
        <f t="shared" si="895"/>
        <v>0</v>
      </c>
      <c r="BN100" s="68">
        <f t="shared" si="896"/>
        <v>0</v>
      </c>
      <c r="BO100" s="68">
        <f t="shared" si="897"/>
        <v>0</v>
      </c>
      <c r="BP100" s="68">
        <f t="shared" si="898"/>
        <v>0</v>
      </c>
      <c r="BQ100" s="68">
        <f t="shared" si="899"/>
        <v>0</v>
      </c>
      <c r="BR100" s="59">
        <f t="shared" ref="BR100" si="1150">SUM(BR97:BR99)</f>
        <v>0</v>
      </c>
      <c r="BS100" s="59">
        <f t="shared" ref="BS100" si="1151">SUM(BS97:BS99)</f>
        <v>0</v>
      </c>
      <c r="BT100" s="59">
        <f t="shared" ref="BT100" si="1152">SUM(BT97:BT99)</f>
        <v>0</v>
      </c>
      <c r="BU100" s="59">
        <f t="shared" ref="BU100" si="1153">SUM(BU97:BU99)</f>
        <v>0</v>
      </c>
      <c r="BV100" s="59">
        <f t="shared" ref="BV100" si="1154">SUM(BV97:BV99)</f>
        <v>0</v>
      </c>
    </row>
    <row r="101" spans="1:74" x14ac:dyDescent="0.4">
      <c r="A101" s="74">
        <v>23</v>
      </c>
      <c r="B101" s="47" t="s">
        <v>8</v>
      </c>
      <c r="C101" s="10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0">
        <f t="shared" ref="I101:I103" si="1155">IF(I$12="t",ROUND($C101*D101/100,0),ROUND($C101*D101/1000,0))</f>
        <v>0</v>
      </c>
      <c r="J101" s="10">
        <f t="shared" ref="J101:J103" si="1156">IF(J$12="t",ROUND($C101*E101/100,0),ROUND($C101*E101/1000,0))</f>
        <v>0</v>
      </c>
      <c r="K101" s="10">
        <f t="shared" ref="K101:K103" si="1157">IF(K$12="t",ROUND($C101*F101/100,0),ROUND($C101*F101/1000,0))</f>
        <v>0</v>
      </c>
      <c r="L101" s="10">
        <f t="shared" ref="L101:L103" si="1158">IF(L$12="t",ROUND($C101*G101/100,0),ROUND($C101*G101/1000,0))</f>
        <v>0</v>
      </c>
      <c r="M101" s="12">
        <f t="shared" ref="M101:M103" si="1159">IF(M$12="t",ROUND($C101*H101/100,0),ROUND($C101*H101/1000,0))</f>
        <v>0</v>
      </c>
      <c r="N101" s="1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2">
        <f t="shared" ref="T101:T103" si="1160">IF(T$12="t",ROUND($N101*O101/100,0),ROUND($N101*O101/1000,0))</f>
        <v>0</v>
      </c>
      <c r="U101" s="2">
        <f t="shared" ref="U101:U103" si="1161">IF(U$12="t",ROUND($N101*P101/100,0),ROUND($N101*P101/1000,0))</f>
        <v>0</v>
      </c>
      <c r="V101" s="2">
        <f t="shared" ref="V101:V103" si="1162">IF(V$12="t",ROUND($N101*Q101/100,0),ROUND($N101*Q101/1000,0))</f>
        <v>0</v>
      </c>
      <c r="W101" s="2">
        <f t="shared" ref="W101:W103" si="1163">IF(W$12="t",ROUND($N101*R101/100,0),ROUND($N101*R101/1000,0))</f>
        <v>0</v>
      </c>
      <c r="X101" s="4">
        <f t="shared" ref="X101:X103" si="1164">IF(X$12="t",ROUND($N101*S101/100,0),ROUND($N101*S101/1000,0))</f>
        <v>0</v>
      </c>
      <c r="BA101" s="68">
        <f t="shared" ref="BA101" si="1165">C101-N101</f>
        <v>0</v>
      </c>
      <c r="BB101" s="59">
        <f t="shared" si="831"/>
        <v>0</v>
      </c>
      <c r="BC101" s="59">
        <f t="shared" si="832"/>
        <v>0</v>
      </c>
      <c r="BD101" s="59">
        <f t="shared" si="833"/>
        <v>0</v>
      </c>
      <c r="BE101" s="59">
        <f t="shared" si="834"/>
        <v>0</v>
      </c>
      <c r="BF101" s="59">
        <f t="shared" si="835"/>
        <v>0</v>
      </c>
      <c r="BG101" s="68">
        <f t="shared" ref="BG101:BG102" si="1166">I101-T101</f>
        <v>0</v>
      </c>
      <c r="BH101" s="68">
        <f t="shared" ref="BH101:BH102" si="1167">J101-U101</f>
        <v>0</v>
      </c>
      <c r="BI101" s="68">
        <f t="shared" ref="BI101:BI102" si="1168">K101-V101</f>
        <v>0</v>
      </c>
      <c r="BJ101" s="68">
        <f t="shared" ref="BJ101:BJ102" si="1169">L101-W101</f>
        <v>0</v>
      </c>
      <c r="BK101" s="68">
        <f t="shared" ref="BK101:BK102" si="1170">M101-X101</f>
        <v>0</v>
      </c>
      <c r="BL101" s="68">
        <f t="shared" ref="BL101" si="1171">ROUND(BA101*$D$8/$D$9,0)</f>
        <v>0</v>
      </c>
      <c r="BM101" s="68">
        <f t="shared" si="895"/>
        <v>0</v>
      </c>
      <c r="BN101" s="68">
        <f t="shared" si="896"/>
        <v>0</v>
      </c>
      <c r="BO101" s="68">
        <f t="shared" si="897"/>
        <v>0</v>
      </c>
      <c r="BP101" s="68">
        <f t="shared" si="898"/>
        <v>0</v>
      </c>
      <c r="BQ101" s="68">
        <f t="shared" si="899"/>
        <v>0</v>
      </c>
      <c r="BR101" s="59">
        <f t="shared" ref="BR101" si="1172">ROUND(BG101*$D$8,0)</f>
        <v>0</v>
      </c>
      <c r="BS101" s="59">
        <f t="shared" ref="BS101:BS103" si="1173">ROUND(BH101*$D$8,0)</f>
        <v>0</v>
      </c>
      <c r="BT101" s="59">
        <f t="shared" ref="BT101:BT103" si="1174">ROUND(BI101*$D$8,0)</f>
        <v>0</v>
      </c>
      <c r="BU101" s="59">
        <f t="shared" ref="BU101:BU103" si="1175">ROUND(BJ101*$D$8,0)</f>
        <v>0</v>
      </c>
      <c r="BV101" s="59">
        <f t="shared" ref="BV101:BV103" si="1176">ROUND(BK101*$D$8,0)</f>
        <v>0</v>
      </c>
    </row>
    <row r="102" spans="1:74" x14ac:dyDescent="0.4">
      <c r="A102" s="75"/>
      <c r="B102" s="45" t="s">
        <v>0</v>
      </c>
      <c r="C102" s="2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2">
        <f t="shared" si="1155"/>
        <v>0</v>
      </c>
      <c r="J102" s="2">
        <f t="shared" si="1156"/>
        <v>0</v>
      </c>
      <c r="K102" s="2">
        <f t="shared" si="1157"/>
        <v>0</v>
      </c>
      <c r="L102" s="2">
        <f t="shared" si="1158"/>
        <v>0</v>
      </c>
      <c r="M102" s="4">
        <f t="shared" si="1159"/>
        <v>0</v>
      </c>
      <c r="N102" s="5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2">
        <f t="shared" si="1160"/>
        <v>0</v>
      </c>
      <c r="U102" s="2">
        <f t="shared" si="1161"/>
        <v>0</v>
      </c>
      <c r="V102" s="2">
        <f t="shared" si="1162"/>
        <v>0</v>
      </c>
      <c r="W102" s="2">
        <f t="shared" si="1163"/>
        <v>0</v>
      </c>
      <c r="X102" s="4">
        <f t="shared" si="1164"/>
        <v>0</v>
      </c>
      <c r="BA102" s="68">
        <f t="shared" si="830"/>
        <v>0</v>
      </c>
      <c r="BB102" s="59">
        <f t="shared" si="831"/>
        <v>0</v>
      </c>
      <c r="BC102" s="59">
        <f t="shared" si="832"/>
        <v>0</v>
      </c>
      <c r="BD102" s="59">
        <f t="shared" si="833"/>
        <v>0</v>
      </c>
      <c r="BE102" s="59">
        <f t="shared" si="834"/>
        <v>0</v>
      </c>
      <c r="BF102" s="59">
        <f t="shared" si="835"/>
        <v>0</v>
      </c>
      <c r="BG102" s="68">
        <f t="shared" si="1166"/>
        <v>0</v>
      </c>
      <c r="BH102" s="68">
        <f t="shared" si="1167"/>
        <v>0</v>
      </c>
      <c r="BI102" s="68">
        <f t="shared" si="1168"/>
        <v>0</v>
      </c>
      <c r="BJ102" s="68">
        <f t="shared" si="1169"/>
        <v>0</v>
      </c>
      <c r="BK102" s="68">
        <f t="shared" si="1170"/>
        <v>0</v>
      </c>
      <c r="BL102" s="68">
        <f t="shared" si="894"/>
        <v>0</v>
      </c>
      <c r="BM102" s="68">
        <f t="shared" si="895"/>
        <v>0</v>
      </c>
      <c r="BN102" s="68">
        <f t="shared" si="896"/>
        <v>0</v>
      </c>
      <c r="BO102" s="68">
        <f t="shared" si="897"/>
        <v>0</v>
      </c>
      <c r="BP102" s="68">
        <f t="shared" si="898"/>
        <v>0</v>
      </c>
      <c r="BQ102" s="68">
        <f t="shared" si="899"/>
        <v>0</v>
      </c>
      <c r="BR102" s="59">
        <f t="shared" si="842"/>
        <v>0</v>
      </c>
      <c r="BS102" s="59">
        <f t="shared" si="1173"/>
        <v>0</v>
      </c>
      <c r="BT102" s="59">
        <f t="shared" si="1174"/>
        <v>0</v>
      </c>
      <c r="BU102" s="59">
        <f t="shared" si="1175"/>
        <v>0</v>
      </c>
      <c r="BV102" s="59">
        <f t="shared" si="1176"/>
        <v>0</v>
      </c>
    </row>
    <row r="103" spans="1:74" x14ac:dyDescent="0.4">
      <c r="A103" s="75"/>
      <c r="B103" s="45" t="s">
        <v>1</v>
      </c>
      <c r="C103" s="2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2">
        <f t="shared" si="1155"/>
        <v>0</v>
      </c>
      <c r="J103" s="2">
        <f t="shared" si="1156"/>
        <v>0</v>
      </c>
      <c r="K103" s="2">
        <f t="shared" si="1157"/>
        <v>0</v>
      </c>
      <c r="L103" s="2">
        <f t="shared" si="1158"/>
        <v>0</v>
      </c>
      <c r="M103" s="4">
        <f t="shared" si="1159"/>
        <v>0</v>
      </c>
      <c r="N103" s="5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2">
        <f t="shared" si="1160"/>
        <v>0</v>
      </c>
      <c r="U103" s="2">
        <f t="shared" si="1161"/>
        <v>0</v>
      </c>
      <c r="V103" s="2">
        <f t="shared" si="1162"/>
        <v>0</v>
      </c>
      <c r="W103" s="2">
        <f t="shared" si="1163"/>
        <v>0</v>
      </c>
      <c r="X103" s="4">
        <f t="shared" si="1164"/>
        <v>0</v>
      </c>
      <c r="BA103" s="68">
        <f t="shared" ref="BA103" si="1177">(C103-N103)*$C$7</f>
        <v>0</v>
      </c>
      <c r="BB103" s="59">
        <f t="shared" si="831"/>
        <v>0</v>
      </c>
      <c r="BC103" s="59">
        <f t="shared" si="832"/>
        <v>0</v>
      </c>
      <c r="BD103" s="59">
        <f t="shared" si="833"/>
        <v>0</v>
      </c>
      <c r="BE103" s="59">
        <f t="shared" si="834"/>
        <v>0</v>
      </c>
      <c r="BF103" s="59">
        <f t="shared" si="835"/>
        <v>0</v>
      </c>
      <c r="BG103" s="68">
        <f t="shared" ref="BG103" si="1178">ROUND((I103-T103)*$C$7,0)</f>
        <v>0</v>
      </c>
      <c r="BH103" s="68">
        <f t="shared" ref="BH103" si="1179">ROUND((J103-U103)*$C$7,0)</f>
        <v>0</v>
      </c>
      <c r="BI103" s="68">
        <f t="shared" ref="BI103" si="1180">ROUND((K103-V103)*$C$7,0)</f>
        <v>0</v>
      </c>
      <c r="BJ103" s="68">
        <f t="shared" ref="BJ103" si="1181">ROUND((L103-W103)*$C$7,0)</f>
        <v>0</v>
      </c>
      <c r="BK103" s="68">
        <f t="shared" ref="BK103" si="1182">ROUND((M103-X103)*$C$7,0)</f>
        <v>0</v>
      </c>
      <c r="BL103" s="68">
        <f t="shared" si="894"/>
        <v>0</v>
      </c>
      <c r="BM103" s="68">
        <f t="shared" si="895"/>
        <v>0</v>
      </c>
      <c r="BN103" s="68">
        <f t="shared" si="896"/>
        <v>0</v>
      </c>
      <c r="BO103" s="68">
        <f t="shared" si="897"/>
        <v>0</v>
      </c>
      <c r="BP103" s="68">
        <f t="shared" si="898"/>
        <v>0</v>
      </c>
      <c r="BQ103" s="68">
        <f t="shared" si="899"/>
        <v>0</v>
      </c>
      <c r="BR103" s="59">
        <f t="shared" si="842"/>
        <v>0</v>
      </c>
      <c r="BS103" s="59">
        <f t="shared" si="1173"/>
        <v>0</v>
      </c>
      <c r="BT103" s="59">
        <f t="shared" si="1174"/>
        <v>0</v>
      </c>
      <c r="BU103" s="59">
        <f t="shared" si="1175"/>
        <v>0</v>
      </c>
      <c r="BV103" s="59">
        <f t="shared" si="1176"/>
        <v>0</v>
      </c>
    </row>
    <row r="104" spans="1:74" x14ac:dyDescent="0.4">
      <c r="A104" s="76"/>
      <c r="B104" s="46" t="s">
        <v>2</v>
      </c>
      <c r="C104" s="6">
        <f t="shared" ref="C104" si="1183">ROUND(SUM(C101:C103),0)</f>
        <v>0</v>
      </c>
      <c r="D104" s="7">
        <f t="shared" ref="D104" si="1184">IF($C104=0,0,ROUND(($C101*D101+$C102*D102+$C103*D103)/$C104,2))</f>
        <v>0</v>
      </c>
      <c r="E104" s="7">
        <f t="shared" ref="E104" si="1185">IF($C104=0,0,ROUND(($C101*E101+$C102*E102+$C103*E103)/$C104,2))</f>
        <v>0</v>
      </c>
      <c r="F104" s="7">
        <f t="shared" ref="F104" si="1186">IF($C104=0,0,ROUND(($C101*F101+$C102*F102+$C103*F103)/$C104,2))</f>
        <v>0</v>
      </c>
      <c r="G104" s="7">
        <f t="shared" ref="G104" si="1187">IF($C104=0,0,ROUND(($C101*G101+$C102*G102+$C103*G103)/$C104,2))</f>
        <v>0</v>
      </c>
      <c r="H104" s="7">
        <f t="shared" ref="H104" si="1188">IF($C104=0,0,ROUND(($C101*H101+$C102*H102+$C103*H103)/$C104,2))</f>
        <v>0</v>
      </c>
      <c r="I104" s="6">
        <f t="shared" ref="I104" si="1189">ROUND(SUM(I101:I103),0)</f>
        <v>0</v>
      </c>
      <c r="J104" s="6">
        <f t="shared" ref="J104" si="1190">ROUND(SUM(J101:J103),0)</f>
        <v>0</v>
      </c>
      <c r="K104" s="6">
        <f t="shared" ref="K104" si="1191">ROUND(SUM(K101:K103),0)</f>
        <v>0</v>
      </c>
      <c r="L104" s="6">
        <f t="shared" ref="L104" si="1192">ROUND(SUM(L101:L103),0)</f>
        <v>0</v>
      </c>
      <c r="M104" s="8">
        <f t="shared" ref="M104" si="1193">ROUND(SUM(M101:M103),0)</f>
        <v>0</v>
      </c>
      <c r="N104" s="9">
        <f t="shared" ref="N104" si="1194">ROUND(SUM(N101:N103),0)</f>
        <v>0</v>
      </c>
      <c r="O104" s="7">
        <f t="shared" ref="O104" si="1195">IF($N104=0,0,ROUND(($N101*O101+$N102*O102+$N103*O103)/$N104,2))</f>
        <v>0</v>
      </c>
      <c r="P104" s="7">
        <f t="shared" ref="P104" si="1196">IF($N104=0,0,ROUND(($N101*P101+$N102*P102+$N103*P103)/$N104,2))</f>
        <v>0</v>
      </c>
      <c r="Q104" s="7">
        <f t="shared" ref="Q104" si="1197">IF($N104=0,0,ROUND(($N101*Q101+$N102*Q102+$N103*Q103)/$N104,2))</f>
        <v>0</v>
      </c>
      <c r="R104" s="7">
        <f t="shared" ref="R104" si="1198">IF($N104=0,0,ROUND(($N101*R101+$N102*R102+$N103*R103)/$N104,2))</f>
        <v>0</v>
      </c>
      <c r="S104" s="7">
        <f t="shared" ref="S104" si="1199">IF($N104=0,0,ROUND(($N101*S101+$N102*S102+$N103*S103)/$N104,2))</f>
        <v>0</v>
      </c>
      <c r="T104" s="6">
        <f t="shared" si="982"/>
        <v>0</v>
      </c>
      <c r="U104" s="6">
        <f t="shared" ref="U104:X104" si="1200">ROUND(SUM(U101:U103),0)</f>
        <v>0</v>
      </c>
      <c r="V104" s="6">
        <f t="shared" si="1200"/>
        <v>0</v>
      </c>
      <c r="W104" s="6">
        <f t="shared" si="1200"/>
        <v>0</v>
      </c>
      <c r="X104" s="8">
        <f t="shared" si="1200"/>
        <v>0</v>
      </c>
      <c r="BA104" s="68">
        <f t="shared" ref="BA104" si="1201">SUM(BA101:BA103)</f>
        <v>0</v>
      </c>
      <c r="BB104" s="59">
        <f t="shared" si="831"/>
        <v>0</v>
      </c>
      <c r="BC104" s="59">
        <f t="shared" si="832"/>
        <v>0</v>
      </c>
      <c r="BD104" s="59">
        <f t="shared" si="833"/>
        <v>0</v>
      </c>
      <c r="BE104" s="59">
        <f t="shared" si="834"/>
        <v>0</v>
      </c>
      <c r="BF104" s="59">
        <f t="shared" si="835"/>
        <v>0</v>
      </c>
      <c r="BG104" s="69">
        <f t="shared" si="1148"/>
        <v>0</v>
      </c>
      <c r="BH104" s="69">
        <f t="shared" si="1148"/>
        <v>0</v>
      </c>
      <c r="BI104" s="69">
        <f t="shared" si="1148"/>
        <v>0</v>
      </c>
      <c r="BJ104" s="69">
        <f t="shared" si="1148"/>
        <v>0</v>
      </c>
      <c r="BK104" s="69">
        <f t="shared" si="1148"/>
        <v>0</v>
      </c>
      <c r="BL104" s="69">
        <f t="shared" ref="BL104" si="1202">SUM(BL101:BL103)</f>
        <v>0</v>
      </c>
      <c r="BM104" s="68">
        <f t="shared" si="895"/>
        <v>0</v>
      </c>
      <c r="BN104" s="68">
        <f t="shared" si="896"/>
        <v>0</v>
      </c>
      <c r="BO104" s="68">
        <f t="shared" si="897"/>
        <v>0</v>
      </c>
      <c r="BP104" s="68">
        <f t="shared" si="898"/>
        <v>0</v>
      </c>
      <c r="BQ104" s="68">
        <f t="shared" si="899"/>
        <v>0</v>
      </c>
      <c r="BR104" s="59">
        <f t="shared" ref="BR104" si="1203">SUM(BR101:BR103)</f>
        <v>0</v>
      </c>
      <c r="BS104" s="59">
        <f t="shared" ref="BS104" si="1204">SUM(BS101:BS103)</f>
        <v>0</v>
      </c>
      <c r="BT104" s="59">
        <f t="shared" ref="BT104" si="1205">SUM(BT101:BT103)</f>
        <v>0</v>
      </c>
      <c r="BU104" s="59">
        <f t="shared" ref="BU104" si="1206">SUM(BU101:BU103)</f>
        <v>0</v>
      </c>
      <c r="BV104" s="59">
        <f t="shared" ref="BV104" si="1207">SUM(BV101:BV103)</f>
        <v>0</v>
      </c>
    </row>
    <row r="105" spans="1:74" x14ac:dyDescent="0.4">
      <c r="A105" s="77">
        <v>24</v>
      </c>
      <c r="B105" s="48" t="s">
        <v>8</v>
      </c>
      <c r="C105" s="14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4">
        <f t="shared" ref="I105:I107" si="1208">IF(I$12="t",ROUND($C105*D105/100,0),ROUND($C105*D105/1000,0))</f>
        <v>0</v>
      </c>
      <c r="J105" s="14">
        <f t="shared" ref="J105:J107" si="1209">IF(J$12="t",ROUND($C105*E105/100,0),ROUND($C105*E105/1000,0))</f>
        <v>0</v>
      </c>
      <c r="K105" s="14">
        <f t="shared" ref="K105:K107" si="1210">IF(K$12="t",ROUND($C105*F105/100,0),ROUND($C105*F105/1000,0))</f>
        <v>0</v>
      </c>
      <c r="L105" s="14">
        <f t="shared" ref="L105:L107" si="1211">IF(L$12="t",ROUND($C105*G105/100,0),ROUND($C105*G105/1000,0))</f>
        <v>0</v>
      </c>
      <c r="M105" s="16">
        <f t="shared" ref="M105:M107" si="1212">IF(M$12="t",ROUND($C105*H105/100,0),ROUND($C105*H105/1000,0))</f>
        <v>0</v>
      </c>
      <c r="N105" s="17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2">
        <f t="shared" ref="T105:T107" si="1213">IF(T$12="t",ROUND($N105*O105/100,0),ROUND($N105*O105/1000,0))</f>
        <v>0</v>
      </c>
      <c r="U105" s="2">
        <f t="shared" ref="U105:U107" si="1214">IF(U$12="t",ROUND($N105*P105/100,0),ROUND($N105*P105/1000,0))</f>
        <v>0</v>
      </c>
      <c r="V105" s="2">
        <f t="shared" ref="V105:V107" si="1215">IF(V$12="t",ROUND($N105*Q105/100,0),ROUND($N105*Q105/1000,0))</f>
        <v>0</v>
      </c>
      <c r="W105" s="2">
        <f t="shared" ref="W105:W107" si="1216">IF(W$12="t",ROUND($N105*R105/100,0),ROUND($N105*R105/1000,0))</f>
        <v>0</v>
      </c>
      <c r="X105" s="4">
        <f t="shared" ref="X105:X107" si="1217">IF(X$12="t",ROUND($N105*S105/100,0),ROUND($N105*S105/1000,0))</f>
        <v>0</v>
      </c>
      <c r="BA105" s="68">
        <f t="shared" ref="BA105" si="1218">C105-N105</f>
        <v>0</v>
      </c>
      <c r="BB105" s="59">
        <f t="shared" si="831"/>
        <v>0</v>
      </c>
      <c r="BC105" s="59">
        <f t="shared" si="832"/>
        <v>0</v>
      </c>
      <c r="BD105" s="59">
        <f t="shared" si="833"/>
        <v>0</v>
      </c>
      <c r="BE105" s="59">
        <f t="shared" si="834"/>
        <v>0</v>
      </c>
      <c r="BF105" s="59">
        <f t="shared" si="835"/>
        <v>0</v>
      </c>
      <c r="BG105" s="68">
        <f t="shared" ref="BG105:BG106" si="1219">I105-T105</f>
        <v>0</v>
      </c>
      <c r="BH105" s="68">
        <f t="shared" ref="BH105:BH106" si="1220">J105-U105</f>
        <v>0</v>
      </c>
      <c r="BI105" s="68">
        <f t="shared" ref="BI105:BI106" si="1221">K105-V105</f>
        <v>0</v>
      </c>
      <c r="BJ105" s="68">
        <f t="shared" ref="BJ105:BJ106" si="1222">L105-W105</f>
        <v>0</v>
      </c>
      <c r="BK105" s="68">
        <f t="shared" ref="BK105:BK106" si="1223">M105-X105</f>
        <v>0</v>
      </c>
      <c r="BL105" s="68">
        <f t="shared" ref="BL105" si="1224">ROUND(BA105*$D$8/$D$9,0)</f>
        <v>0</v>
      </c>
      <c r="BM105" s="68">
        <f t="shared" si="895"/>
        <v>0</v>
      </c>
      <c r="BN105" s="68">
        <f t="shared" si="896"/>
        <v>0</v>
      </c>
      <c r="BO105" s="68">
        <f t="shared" si="897"/>
        <v>0</v>
      </c>
      <c r="BP105" s="68">
        <f t="shared" si="898"/>
        <v>0</v>
      </c>
      <c r="BQ105" s="68">
        <f t="shared" si="899"/>
        <v>0</v>
      </c>
      <c r="BR105" s="59">
        <f t="shared" ref="BR105" si="1225">ROUND(BG105*$D$8,0)</f>
        <v>0</v>
      </c>
      <c r="BS105" s="59">
        <f t="shared" ref="BS105:BS107" si="1226">ROUND(BH105*$D$8,0)</f>
        <v>0</v>
      </c>
      <c r="BT105" s="59">
        <f t="shared" ref="BT105:BT107" si="1227">ROUND(BI105*$D$8,0)</f>
        <v>0</v>
      </c>
      <c r="BU105" s="59">
        <f t="shared" ref="BU105:BU107" si="1228">ROUND(BJ105*$D$8,0)</f>
        <v>0</v>
      </c>
      <c r="BV105" s="59">
        <f t="shared" ref="BV105:BV107" si="1229">ROUND(BK105*$D$8,0)</f>
        <v>0</v>
      </c>
    </row>
    <row r="106" spans="1:74" x14ac:dyDescent="0.4">
      <c r="A106" s="75"/>
      <c r="B106" s="45" t="s">
        <v>0</v>
      </c>
      <c r="C106" s="2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2">
        <f t="shared" si="1208"/>
        <v>0</v>
      </c>
      <c r="J106" s="2">
        <f t="shared" si="1209"/>
        <v>0</v>
      </c>
      <c r="K106" s="2">
        <f t="shared" si="1210"/>
        <v>0</v>
      </c>
      <c r="L106" s="2">
        <f t="shared" si="1211"/>
        <v>0</v>
      </c>
      <c r="M106" s="4">
        <f t="shared" si="1212"/>
        <v>0</v>
      </c>
      <c r="N106" s="5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2">
        <f t="shared" si="1213"/>
        <v>0</v>
      </c>
      <c r="U106" s="2">
        <f t="shared" si="1214"/>
        <v>0</v>
      </c>
      <c r="V106" s="2">
        <f t="shared" si="1215"/>
        <v>0</v>
      </c>
      <c r="W106" s="2">
        <f t="shared" si="1216"/>
        <v>0</v>
      </c>
      <c r="X106" s="4">
        <f t="shared" si="1217"/>
        <v>0</v>
      </c>
      <c r="BA106" s="68">
        <f t="shared" si="830"/>
        <v>0</v>
      </c>
      <c r="BB106" s="59">
        <f t="shared" si="831"/>
        <v>0</v>
      </c>
      <c r="BC106" s="59">
        <f t="shared" si="832"/>
        <v>0</v>
      </c>
      <c r="BD106" s="59">
        <f t="shared" si="833"/>
        <v>0</v>
      </c>
      <c r="BE106" s="59">
        <f t="shared" si="834"/>
        <v>0</v>
      </c>
      <c r="BF106" s="59">
        <f t="shared" si="835"/>
        <v>0</v>
      </c>
      <c r="BG106" s="68">
        <f t="shared" si="1219"/>
        <v>0</v>
      </c>
      <c r="BH106" s="68">
        <f t="shared" si="1220"/>
        <v>0</v>
      </c>
      <c r="BI106" s="68">
        <f t="shared" si="1221"/>
        <v>0</v>
      </c>
      <c r="BJ106" s="68">
        <f t="shared" si="1222"/>
        <v>0</v>
      </c>
      <c r="BK106" s="68">
        <f t="shared" si="1223"/>
        <v>0</v>
      </c>
      <c r="BL106" s="68">
        <f t="shared" si="894"/>
        <v>0</v>
      </c>
      <c r="BM106" s="68">
        <f t="shared" si="895"/>
        <v>0</v>
      </c>
      <c r="BN106" s="68">
        <f t="shared" si="896"/>
        <v>0</v>
      </c>
      <c r="BO106" s="68">
        <f t="shared" si="897"/>
        <v>0</v>
      </c>
      <c r="BP106" s="68">
        <f t="shared" si="898"/>
        <v>0</v>
      </c>
      <c r="BQ106" s="68">
        <f t="shared" si="899"/>
        <v>0</v>
      </c>
      <c r="BR106" s="59">
        <f t="shared" si="842"/>
        <v>0</v>
      </c>
      <c r="BS106" s="59">
        <f t="shared" si="1226"/>
        <v>0</v>
      </c>
      <c r="BT106" s="59">
        <f t="shared" si="1227"/>
        <v>0</v>
      </c>
      <c r="BU106" s="59">
        <f t="shared" si="1228"/>
        <v>0</v>
      </c>
      <c r="BV106" s="59">
        <f t="shared" si="1229"/>
        <v>0</v>
      </c>
    </row>
    <row r="107" spans="1:74" x14ac:dyDescent="0.4">
      <c r="A107" s="75"/>
      <c r="B107" s="45" t="s">
        <v>1</v>
      </c>
      <c r="C107" s="2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2">
        <f t="shared" si="1208"/>
        <v>0</v>
      </c>
      <c r="J107" s="2">
        <f t="shared" si="1209"/>
        <v>0</v>
      </c>
      <c r="K107" s="2">
        <f t="shared" si="1210"/>
        <v>0</v>
      </c>
      <c r="L107" s="2">
        <f t="shared" si="1211"/>
        <v>0</v>
      </c>
      <c r="M107" s="4">
        <f t="shared" si="1212"/>
        <v>0</v>
      </c>
      <c r="N107" s="5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2">
        <f t="shared" si="1213"/>
        <v>0</v>
      </c>
      <c r="U107" s="2">
        <f t="shared" si="1214"/>
        <v>0</v>
      </c>
      <c r="V107" s="2">
        <f t="shared" si="1215"/>
        <v>0</v>
      </c>
      <c r="W107" s="2">
        <f t="shared" si="1216"/>
        <v>0</v>
      </c>
      <c r="X107" s="4">
        <f t="shared" si="1217"/>
        <v>0</v>
      </c>
      <c r="BA107" s="68">
        <f t="shared" ref="BA107" si="1230">(C107-N107)*$C$7</f>
        <v>0</v>
      </c>
      <c r="BB107" s="59">
        <f t="shared" si="831"/>
        <v>0</v>
      </c>
      <c r="BC107" s="59">
        <f t="shared" si="832"/>
        <v>0</v>
      </c>
      <c r="BD107" s="59">
        <f t="shared" si="833"/>
        <v>0</v>
      </c>
      <c r="BE107" s="59">
        <f t="shared" si="834"/>
        <v>0</v>
      </c>
      <c r="BF107" s="59">
        <f t="shared" si="835"/>
        <v>0</v>
      </c>
      <c r="BG107" s="68">
        <f t="shared" ref="BG107" si="1231">ROUND((I107-T107)*$C$7,0)</f>
        <v>0</v>
      </c>
      <c r="BH107" s="68">
        <f t="shared" ref="BH107" si="1232">ROUND((J107-U107)*$C$7,0)</f>
        <v>0</v>
      </c>
      <c r="BI107" s="68">
        <f t="shared" ref="BI107" si="1233">ROUND((K107-V107)*$C$7,0)</f>
        <v>0</v>
      </c>
      <c r="BJ107" s="68">
        <f t="shared" ref="BJ107" si="1234">ROUND((L107-W107)*$C$7,0)</f>
        <v>0</v>
      </c>
      <c r="BK107" s="68">
        <f t="shared" ref="BK107" si="1235">ROUND((M107-X107)*$C$7,0)</f>
        <v>0</v>
      </c>
      <c r="BL107" s="68">
        <f t="shared" si="894"/>
        <v>0</v>
      </c>
      <c r="BM107" s="68">
        <f t="shared" si="895"/>
        <v>0</v>
      </c>
      <c r="BN107" s="68">
        <f t="shared" si="896"/>
        <v>0</v>
      </c>
      <c r="BO107" s="68">
        <f t="shared" si="897"/>
        <v>0</v>
      </c>
      <c r="BP107" s="68">
        <f t="shared" si="898"/>
        <v>0</v>
      </c>
      <c r="BQ107" s="68">
        <f t="shared" si="899"/>
        <v>0</v>
      </c>
      <c r="BR107" s="59">
        <f t="shared" si="842"/>
        <v>0</v>
      </c>
      <c r="BS107" s="59">
        <f t="shared" si="1226"/>
        <v>0</v>
      </c>
      <c r="BT107" s="59">
        <f t="shared" si="1227"/>
        <v>0</v>
      </c>
      <c r="BU107" s="59">
        <f t="shared" si="1228"/>
        <v>0</v>
      </c>
      <c r="BV107" s="59">
        <f t="shared" si="1229"/>
        <v>0</v>
      </c>
    </row>
    <row r="108" spans="1:74" x14ac:dyDescent="0.4">
      <c r="A108" s="78"/>
      <c r="B108" s="49" t="s">
        <v>2</v>
      </c>
      <c r="C108" s="18">
        <f t="shared" ref="C108" si="1236">ROUND(SUM(C105:C107),0)</f>
        <v>0</v>
      </c>
      <c r="D108" s="19">
        <f t="shared" ref="D108" si="1237">IF($C108=0,0,ROUND(($C105*D105+$C106*D106+$C107*D107)/$C108,2))</f>
        <v>0</v>
      </c>
      <c r="E108" s="19">
        <f t="shared" ref="E108" si="1238">IF($C108=0,0,ROUND(($C105*E105+$C106*E106+$C107*E107)/$C108,2))</f>
        <v>0</v>
      </c>
      <c r="F108" s="19">
        <f t="shared" ref="F108" si="1239">IF($C108=0,0,ROUND(($C105*F105+$C106*F106+$C107*F107)/$C108,2))</f>
        <v>0</v>
      </c>
      <c r="G108" s="19">
        <f t="shared" ref="G108" si="1240">IF($C108=0,0,ROUND(($C105*G105+$C106*G106+$C107*G107)/$C108,2))</f>
        <v>0</v>
      </c>
      <c r="H108" s="19">
        <f t="shared" ref="H108" si="1241">IF($C108=0,0,ROUND(($C105*H105+$C106*H106+$C107*H107)/$C108,2))</f>
        <v>0</v>
      </c>
      <c r="I108" s="18">
        <f t="shared" ref="I108" si="1242">ROUND(SUM(I105:I107),0)</f>
        <v>0</v>
      </c>
      <c r="J108" s="18">
        <f t="shared" ref="J108" si="1243">ROUND(SUM(J105:J107),0)</f>
        <v>0</v>
      </c>
      <c r="K108" s="18">
        <f t="shared" ref="K108" si="1244">ROUND(SUM(K105:K107),0)</f>
        <v>0</v>
      </c>
      <c r="L108" s="18">
        <f t="shared" ref="L108" si="1245">ROUND(SUM(L105:L107),0)</f>
        <v>0</v>
      </c>
      <c r="M108" s="20">
        <f t="shared" ref="M108" si="1246">ROUND(SUM(M105:M107),0)</f>
        <v>0</v>
      </c>
      <c r="N108" s="21">
        <f t="shared" ref="N108" si="1247">ROUND(SUM(N105:N107),0)</f>
        <v>0</v>
      </c>
      <c r="O108" s="7">
        <f t="shared" ref="O108" si="1248">IF($N108=0,0,ROUND(($N105*O105+$N106*O106+$N107*O107)/$N108,2))</f>
        <v>0</v>
      </c>
      <c r="P108" s="7">
        <f t="shared" ref="P108" si="1249">IF($N108=0,0,ROUND(($N105*P105+$N106*P106+$N107*P107)/$N108,2))</f>
        <v>0</v>
      </c>
      <c r="Q108" s="7">
        <f t="shared" ref="Q108" si="1250">IF($N108=0,0,ROUND(($N105*Q105+$N106*Q106+$N107*Q107)/$N108,2))</f>
        <v>0</v>
      </c>
      <c r="R108" s="7">
        <f t="shared" ref="R108" si="1251">IF($N108=0,0,ROUND(($N105*R105+$N106*R106+$N107*R107)/$N108,2))</f>
        <v>0</v>
      </c>
      <c r="S108" s="7">
        <f t="shared" ref="S108" si="1252">IF($N108=0,0,ROUND(($N105*S105+$N106*S106+$N107*S107)/$N108,2))</f>
        <v>0</v>
      </c>
      <c r="T108" s="6">
        <f t="shared" si="982"/>
        <v>0</v>
      </c>
      <c r="U108" s="6">
        <f t="shared" ref="U108:X108" si="1253">ROUND(SUM(U105:U107),0)</f>
        <v>0</v>
      </c>
      <c r="V108" s="6">
        <f t="shared" si="1253"/>
        <v>0</v>
      </c>
      <c r="W108" s="6">
        <f t="shared" si="1253"/>
        <v>0</v>
      </c>
      <c r="X108" s="8">
        <f t="shared" si="1253"/>
        <v>0</v>
      </c>
      <c r="BA108" s="68">
        <f t="shared" ref="BA108" si="1254">SUM(BA105:BA107)</f>
        <v>0</v>
      </c>
      <c r="BB108" s="59">
        <f t="shared" si="831"/>
        <v>0</v>
      </c>
      <c r="BC108" s="59">
        <f t="shared" si="832"/>
        <v>0</v>
      </c>
      <c r="BD108" s="59">
        <f t="shared" si="833"/>
        <v>0</v>
      </c>
      <c r="BE108" s="59">
        <f t="shared" si="834"/>
        <v>0</v>
      </c>
      <c r="BF108" s="59">
        <f t="shared" si="835"/>
        <v>0</v>
      </c>
      <c r="BG108" s="69">
        <f t="shared" si="1148"/>
        <v>0</v>
      </c>
      <c r="BH108" s="69">
        <f t="shared" si="1148"/>
        <v>0</v>
      </c>
      <c r="BI108" s="69">
        <f t="shared" si="1148"/>
        <v>0</v>
      </c>
      <c r="BJ108" s="69">
        <f t="shared" si="1148"/>
        <v>0</v>
      </c>
      <c r="BK108" s="69">
        <f t="shared" si="1148"/>
        <v>0</v>
      </c>
      <c r="BL108" s="69">
        <f t="shared" ref="BL108" si="1255">SUM(BL105:BL107)</f>
        <v>0</v>
      </c>
      <c r="BM108" s="68">
        <f t="shared" si="895"/>
        <v>0</v>
      </c>
      <c r="BN108" s="68">
        <f t="shared" si="896"/>
        <v>0</v>
      </c>
      <c r="BO108" s="68">
        <f t="shared" si="897"/>
        <v>0</v>
      </c>
      <c r="BP108" s="68">
        <f t="shared" si="898"/>
        <v>0</v>
      </c>
      <c r="BQ108" s="68">
        <f t="shared" si="899"/>
        <v>0</v>
      </c>
      <c r="BR108" s="59">
        <f t="shared" ref="BR108" si="1256">SUM(BR105:BR107)</f>
        <v>0</v>
      </c>
      <c r="BS108" s="59">
        <f t="shared" ref="BS108" si="1257">SUM(BS105:BS107)</f>
        <v>0</v>
      </c>
      <c r="BT108" s="59">
        <f t="shared" ref="BT108" si="1258">SUM(BT105:BT107)</f>
        <v>0</v>
      </c>
      <c r="BU108" s="59">
        <f t="shared" ref="BU108" si="1259">SUM(BU105:BU107)</f>
        <v>0</v>
      </c>
      <c r="BV108" s="59">
        <f t="shared" ref="BV108" si="1260">SUM(BV105:BV107)</f>
        <v>0</v>
      </c>
    </row>
    <row r="109" spans="1:74" x14ac:dyDescent="0.4">
      <c r="A109" s="74">
        <v>25</v>
      </c>
      <c r="B109" s="47" t="s">
        <v>8</v>
      </c>
      <c r="C109" s="10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0">
        <f t="shared" ref="I109:I111" si="1261">IF(I$12="t",ROUND($C109*D109/100,0),ROUND($C109*D109/1000,0))</f>
        <v>0</v>
      </c>
      <c r="J109" s="10">
        <f t="shared" ref="J109:J111" si="1262">IF(J$12="t",ROUND($C109*E109/100,0),ROUND($C109*E109/1000,0))</f>
        <v>0</v>
      </c>
      <c r="K109" s="10">
        <f t="shared" ref="K109:K111" si="1263">IF(K$12="t",ROUND($C109*F109/100,0),ROUND($C109*F109/1000,0))</f>
        <v>0</v>
      </c>
      <c r="L109" s="10">
        <f t="shared" ref="L109:L111" si="1264">IF(L$12="t",ROUND($C109*G109/100,0),ROUND($C109*G109/1000,0))</f>
        <v>0</v>
      </c>
      <c r="M109" s="12">
        <f t="shared" ref="M109:M111" si="1265">IF(M$12="t",ROUND($C109*H109/100,0),ROUND($C109*H109/1000,0))</f>
        <v>0</v>
      </c>
      <c r="N109" s="1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2">
        <f t="shared" ref="T109:T111" si="1266">IF(T$12="t",ROUND($N109*O109/100,0),ROUND($N109*O109/1000,0))</f>
        <v>0</v>
      </c>
      <c r="U109" s="2">
        <f t="shared" ref="U109:U111" si="1267">IF(U$12="t",ROUND($N109*P109/100,0),ROUND($N109*P109/1000,0))</f>
        <v>0</v>
      </c>
      <c r="V109" s="2">
        <f t="shared" ref="V109:V111" si="1268">IF(V$12="t",ROUND($N109*Q109/100,0),ROUND($N109*Q109/1000,0))</f>
        <v>0</v>
      </c>
      <c r="W109" s="2">
        <f t="shared" ref="W109:W111" si="1269">IF(W$12="t",ROUND($N109*R109/100,0),ROUND($N109*R109/1000,0))</f>
        <v>0</v>
      </c>
      <c r="X109" s="4">
        <f t="shared" ref="X109:X111" si="1270">IF(X$12="t",ROUND($N109*S109/100,0),ROUND($N109*S109/1000,0))</f>
        <v>0</v>
      </c>
      <c r="BA109" s="68">
        <f t="shared" ref="BA109" si="1271">C109-N109</f>
        <v>0</v>
      </c>
      <c r="BB109" s="59">
        <f t="shared" si="831"/>
        <v>0</v>
      </c>
      <c r="BC109" s="59">
        <f t="shared" si="832"/>
        <v>0</v>
      </c>
      <c r="BD109" s="59">
        <f t="shared" si="833"/>
        <v>0</v>
      </c>
      <c r="BE109" s="59">
        <f t="shared" si="834"/>
        <v>0</v>
      </c>
      <c r="BF109" s="59">
        <f t="shared" si="835"/>
        <v>0</v>
      </c>
      <c r="BG109" s="68">
        <f t="shared" ref="BG109:BG110" si="1272">I109-T109</f>
        <v>0</v>
      </c>
      <c r="BH109" s="68">
        <f t="shared" ref="BH109:BH110" si="1273">J109-U109</f>
        <v>0</v>
      </c>
      <c r="BI109" s="68">
        <f t="shared" ref="BI109:BI110" si="1274">K109-V109</f>
        <v>0</v>
      </c>
      <c r="BJ109" s="68">
        <f t="shared" ref="BJ109:BJ110" si="1275">L109-W109</f>
        <v>0</v>
      </c>
      <c r="BK109" s="68">
        <f t="shared" ref="BK109:BK110" si="1276">M109-X109</f>
        <v>0</v>
      </c>
      <c r="BL109" s="68">
        <f t="shared" ref="BL109" si="1277">ROUND(BA109*$D$8/$D$9,0)</f>
        <v>0</v>
      </c>
      <c r="BM109" s="68">
        <f t="shared" si="895"/>
        <v>0</v>
      </c>
      <c r="BN109" s="68">
        <f t="shared" si="896"/>
        <v>0</v>
      </c>
      <c r="BO109" s="68">
        <f t="shared" si="897"/>
        <v>0</v>
      </c>
      <c r="BP109" s="68">
        <f t="shared" si="898"/>
        <v>0</v>
      </c>
      <c r="BQ109" s="68">
        <f t="shared" si="899"/>
        <v>0</v>
      </c>
      <c r="BR109" s="59">
        <f t="shared" ref="BR109" si="1278">ROUND(BG109*$D$8,0)</f>
        <v>0</v>
      </c>
      <c r="BS109" s="59">
        <f t="shared" ref="BS109:BS111" si="1279">ROUND(BH109*$D$8,0)</f>
        <v>0</v>
      </c>
      <c r="BT109" s="59">
        <f t="shared" ref="BT109:BT111" si="1280">ROUND(BI109*$D$8,0)</f>
        <v>0</v>
      </c>
      <c r="BU109" s="59">
        <f t="shared" ref="BU109:BU111" si="1281">ROUND(BJ109*$D$8,0)</f>
        <v>0</v>
      </c>
      <c r="BV109" s="59">
        <f t="shared" ref="BV109:BV111" si="1282">ROUND(BK109*$D$8,0)</f>
        <v>0</v>
      </c>
    </row>
    <row r="110" spans="1:74" x14ac:dyDescent="0.4">
      <c r="A110" s="75"/>
      <c r="B110" s="45" t="s">
        <v>0</v>
      </c>
      <c r="C110" s="2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2">
        <f t="shared" si="1261"/>
        <v>0</v>
      </c>
      <c r="J110" s="2">
        <f t="shared" si="1262"/>
        <v>0</v>
      </c>
      <c r="K110" s="2">
        <f t="shared" si="1263"/>
        <v>0</v>
      </c>
      <c r="L110" s="2">
        <f t="shared" si="1264"/>
        <v>0</v>
      </c>
      <c r="M110" s="4">
        <f t="shared" si="1265"/>
        <v>0</v>
      </c>
      <c r="N110" s="5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2">
        <f t="shared" si="1266"/>
        <v>0</v>
      </c>
      <c r="U110" s="2">
        <f t="shared" si="1267"/>
        <v>0</v>
      </c>
      <c r="V110" s="2">
        <f t="shared" si="1268"/>
        <v>0</v>
      </c>
      <c r="W110" s="2">
        <f t="shared" si="1269"/>
        <v>0</v>
      </c>
      <c r="X110" s="4">
        <f t="shared" si="1270"/>
        <v>0</v>
      </c>
      <c r="BA110" s="68">
        <f t="shared" si="830"/>
        <v>0</v>
      </c>
      <c r="BB110" s="59">
        <f t="shared" si="831"/>
        <v>0</v>
      </c>
      <c r="BC110" s="59">
        <f t="shared" si="832"/>
        <v>0</v>
      </c>
      <c r="BD110" s="59">
        <f t="shared" si="833"/>
        <v>0</v>
      </c>
      <c r="BE110" s="59">
        <f t="shared" si="834"/>
        <v>0</v>
      </c>
      <c r="BF110" s="59">
        <f t="shared" si="835"/>
        <v>0</v>
      </c>
      <c r="BG110" s="68">
        <f t="shared" si="1272"/>
        <v>0</v>
      </c>
      <c r="BH110" s="68">
        <f t="shared" si="1273"/>
        <v>0</v>
      </c>
      <c r="BI110" s="68">
        <f t="shared" si="1274"/>
        <v>0</v>
      </c>
      <c r="BJ110" s="68">
        <f t="shared" si="1275"/>
        <v>0</v>
      </c>
      <c r="BK110" s="68">
        <f t="shared" si="1276"/>
        <v>0</v>
      </c>
      <c r="BL110" s="68">
        <f t="shared" si="894"/>
        <v>0</v>
      </c>
      <c r="BM110" s="68">
        <f t="shared" si="895"/>
        <v>0</v>
      </c>
      <c r="BN110" s="68">
        <f t="shared" si="896"/>
        <v>0</v>
      </c>
      <c r="BO110" s="68">
        <f t="shared" si="897"/>
        <v>0</v>
      </c>
      <c r="BP110" s="68">
        <f t="shared" si="898"/>
        <v>0</v>
      </c>
      <c r="BQ110" s="68">
        <f t="shared" si="899"/>
        <v>0</v>
      </c>
      <c r="BR110" s="59">
        <f t="shared" si="842"/>
        <v>0</v>
      </c>
      <c r="BS110" s="59">
        <f t="shared" si="1279"/>
        <v>0</v>
      </c>
      <c r="BT110" s="59">
        <f t="shared" si="1280"/>
        <v>0</v>
      </c>
      <c r="BU110" s="59">
        <f t="shared" si="1281"/>
        <v>0</v>
      </c>
      <c r="BV110" s="59">
        <f t="shared" si="1282"/>
        <v>0</v>
      </c>
    </row>
    <row r="111" spans="1:74" x14ac:dyDescent="0.4">
      <c r="A111" s="75"/>
      <c r="B111" s="45" t="s">
        <v>1</v>
      </c>
      <c r="C111" s="2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2">
        <f t="shared" si="1261"/>
        <v>0</v>
      </c>
      <c r="J111" s="2">
        <f t="shared" si="1262"/>
        <v>0</v>
      </c>
      <c r="K111" s="2">
        <f t="shared" si="1263"/>
        <v>0</v>
      </c>
      <c r="L111" s="2">
        <f t="shared" si="1264"/>
        <v>0</v>
      </c>
      <c r="M111" s="4">
        <f t="shared" si="1265"/>
        <v>0</v>
      </c>
      <c r="N111" s="5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2">
        <f t="shared" si="1266"/>
        <v>0</v>
      </c>
      <c r="U111" s="2">
        <f t="shared" si="1267"/>
        <v>0</v>
      </c>
      <c r="V111" s="2">
        <f t="shared" si="1268"/>
        <v>0</v>
      </c>
      <c r="W111" s="2">
        <f t="shared" si="1269"/>
        <v>0</v>
      </c>
      <c r="X111" s="4">
        <f t="shared" si="1270"/>
        <v>0</v>
      </c>
      <c r="BA111" s="68">
        <f t="shared" ref="BA111" si="1283">(C111-N111)*$C$7</f>
        <v>0</v>
      </c>
      <c r="BB111" s="59">
        <f t="shared" si="831"/>
        <v>0</v>
      </c>
      <c r="BC111" s="59">
        <f t="shared" si="832"/>
        <v>0</v>
      </c>
      <c r="BD111" s="59">
        <f t="shared" si="833"/>
        <v>0</v>
      </c>
      <c r="BE111" s="59">
        <f t="shared" si="834"/>
        <v>0</v>
      </c>
      <c r="BF111" s="59">
        <f t="shared" si="835"/>
        <v>0</v>
      </c>
      <c r="BG111" s="68">
        <f t="shared" ref="BG111" si="1284">ROUND((I111-T111)*$C$7,0)</f>
        <v>0</v>
      </c>
      <c r="BH111" s="68">
        <f t="shared" ref="BH111" si="1285">ROUND((J111-U111)*$C$7,0)</f>
        <v>0</v>
      </c>
      <c r="BI111" s="68">
        <f t="shared" ref="BI111" si="1286">ROUND((K111-V111)*$C$7,0)</f>
        <v>0</v>
      </c>
      <c r="BJ111" s="68">
        <f t="shared" ref="BJ111" si="1287">ROUND((L111-W111)*$C$7,0)</f>
        <v>0</v>
      </c>
      <c r="BK111" s="68">
        <f t="shared" ref="BK111" si="1288">ROUND((M111-X111)*$C$7,0)</f>
        <v>0</v>
      </c>
      <c r="BL111" s="68">
        <f t="shared" si="894"/>
        <v>0</v>
      </c>
      <c r="BM111" s="68">
        <f t="shared" si="895"/>
        <v>0</v>
      </c>
      <c r="BN111" s="68">
        <f t="shared" si="896"/>
        <v>0</v>
      </c>
      <c r="BO111" s="68">
        <f t="shared" si="897"/>
        <v>0</v>
      </c>
      <c r="BP111" s="68">
        <f t="shared" si="898"/>
        <v>0</v>
      </c>
      <c r="BQ111" s="68">
        <f t="shared" si="899"/>
        <v>0</v>
      </c>
      <c r="BR111" s="59">
        <f t="shared" si="842"/>
        <v>0</v>
      </c>
      <c r="BS111" s="59">
        <f t="shared" si="1279"/>
        <v>0</v>
      </c>
      <c r="BT111" s="59">
        <f t="shared" si="1280"/>
        <v>0</v>
      </c>
      <c r="BU111" s="59">
        <f t="shared" si="1281"/>
        <v>0</v>
      </c>
      <c r="BV111" s="59">
        <f t="shared" si="1282"/>
        <v>0</v>
      </c>
    </row>
    <row r="112" spans="1:74" x14ac:dyDescent="0.4">
      <c r="A112" s="76"/>
      <c r="B112" s="46" t="s">
        <v>2</v>
      </c>
      <c r="C112" s="6">
        <f t="shared" ref="C112" si="1289">ROUND(SUM(C109:C111),0)</f>
        <v>0</v>
      </c>
      <c r="D112" s="7">
        <f t="shared" ref="D112" si="1290">IF($C112=0,0,ROUND(($C109*D109+$C110*D110+$C111*D111)/$C112,2))</f>
        <v>0</v>
      </c>
      <c r="E112" s="7">
        <f t="shared" ref="E112" si="1291">IF($C112=0,0,ROUND(($C109*E109+$C110*E110+$C111*E111)/$C112,2))</f>
        <v>0</v>
      </c>
      <c r="F112" s="7">
        <f t="shared" ref="F112" si="1292">IF($C112=0,0,ROUND(($C109*F109+$C110*F110+$C111*F111)/$C112,2))</f>
        <v>0</v>
      </c>
      <c r="G112" s="7">
        <f t="shared" ref="G112" si="1293">IF($C112=0,0,ROUND(($C109*G109+$C110*G110+$C111*G111)/$C112,2))</f>
        <v>0</v>
      </c>
      <c r="H112" s="7">
        <f t="shared" ref="H112" si="1294">IF($C112=0,0,ROUND(($C109*H109+$C110*H110+$C111*H111)/$C112,2))</f>
        <v>0</v>
      </c>
      <c r="I112" s="6">
        <f t="shared" ref="I112" si="1295">ROUND(SUM(I109:I111),0)</f>
        <v>0</v>
      </c>
      <c r="J112" s="6">
        <f t="shared" ref="J112" si="1296">ROUND(SUM(J109:J111),0)</f>
        <v>0</v>
      </c>
      <c r="K112" s="6">
        <f t="shared" ref="K112" si="1297">ROUND(SUM(K109:K111),0)</f>
        <v>0</v>
      </c>
      <c r="L112" s="6">
        <f t="shared" ref="L112" si="1298">ROUND(SUM(L109:L111),0)</f>
        <v>0</v>
      </c>
      <c r="M112" s="8">
        <f t="shared" ref="M112" si="1299">ROUND(SUM(M109:M111),0)</f>
        <v>0</v>
      </c>
      <c r="N112" s="9">
        <f t="shared" ref="N112" si="1300">ROUND(SUM(N109:N111),0)</f>
        <v>0</v>
      </c>
      <c r="O112" s="7">
        <f t="shared" ref="O112" si="1301">IF($N112=0,0,ROUND(($N109*O109+$N110*O110+$N111*O111)/$N112,2))</f>
        <v>0</v>
      </c>
      <c r="P112" s="7">
        <f t="shared" ref="P112" si="1302">IF($N112=0,0,ROUND(($N109*P109+$N110*P110+$N111*P111)/$N112,2))</f>
        <v>0</v>
      </c>
      <c r="Q112" s="7">
        <f t="shared" ref="Q112" si="1303">IF($N112=0,0,ROUND(($N109*Q109+$N110*Q110+$N111*Q111)/$N112,2))</f>
        <v>0</v>
      </c>
      <c r="R112" s="7">
        <f t="shared" ref="R112" si="1304">IF($N112=0,0,ROUND(($N109*R109+$N110*R110+$N111*R111)/$N112,2))</f>
        <v>0</v>
      </c>
      <c r="S112" s="7">
        <f t="shared" ref="S112" si="1305">IF($N112=0,0,ROUND(($N109*S109+$N110*S110+$N111*S111)/$N112,2))</f>
        <v>0</v>
      </c>
      <c r="T112" s="6">
        <f t="shared" si="982"/>
        <v>0</v>
      </c>
      <c r="U112" s="6">
        <f t="shared" ref="U112:X112" si="1306">ROUND(SUM(U109:U111),0)</f>
        <v>0</v>
      </c>
      <c r="V112" s="6">
        <f t="shared" si="1306"/>
        <v>0</v>
      </c>
      <c r="W112" s="6">
        <f t="shared" si="1306"/>
        <v>0</v>
      </c>
      <c r="X112" s="8">
        <f t="shared" si="1306"/>
        <v>0</v>
      </c>
      <c r="BA112" s="68">
        <f t="shared" ref="BA112" si="1307">SUM(BA109:BA111)</f>
        <v>0</v>
      </c>
      <c r="BB112" s="59">
        <f t="shared" si="831"/>
        <v>0</v>
      </c>
      <c r="BC112" s="59">
        <f t="shared" si="832"/>
        <v>0</v>
      </c>
      <c r="BD112" s="59">
        <f t="shared" si="833"/>
        <v>0</v>
      </c>
      <c r="BE112" s="59">
        <f t="shared" si="834"/>
        <v>0</v>
      </c>
      <c r="BF112" s="59">
        <f t="shared" si="835"/>
        <v>0</v>
      </c>
      <c r="BG112" s="69">
        <f t="shared" si="1148"/>
        <v>0</v>
      </c>
      <c r="BH112" s="69">
        <f t="shared" si="1148"/>
        <v>0</v>
      </c>
      <c r="BI112" s="69">
        <f t="shared" si="1148"/>
        <v>0</v>
      </c>
      <c r="BJ112" s="69">
        <f t="shared" si="1148"/>
        <v>0</v>
      </c>
      <c r="BK112" s="69">
        <f t="shared" si="1148"/>
        <v>0</v>
      </c>
      <c r="BL112" s="69">
        <f t="shared" ref="BL112" si="1308">SUM(BL109:BL111)</f>
        <v>0</v>
      </c>
      <c r="BM112" s="68">
        <f t="shared" si="895"/>
        <v>0</v>
      </c>
      <c r="BN112" s="68">
        <f t="shared" si="896"/>
        <v>0</v>
      </c>
      <c r="BO112" s="68">
        <f t="shared" si="897"/>
        <v>0</v>
      </c>
      <c r="BP112" s="68">
        <f t="shared" si="898"/>
        <v>0</v>
      </c>
      <c r="BQ112" s="68">
        <f t="shared" si="899"/>
        <v>0</v>
      </c>
      <c r="BR112" s="59">
        <f t="shared" ref="BR112" si="1309">SUM(BR109:BR111)</f>
        <v>0</v>
      </c>
      <c r="BS112" s="59">
        <f t="shared" ref="BS112" si="1310">SUM(BS109:BS111)</f>
        <v>0</v>
      </c>
      <c r="BT112" s="59">
        <f t="shared" ref="BT112" si="1311">SUM(BT109:BT111)</f>
        <v>0</v>
      </c>
      <c r="BU112" s="59">
        <f t="shared" ref="BU112" si="1312">SUM(BU109:BU111)</f>
        <v>0</v>
      </c>
      <c r="BV112" s="59">
        <f t="shared" ref="BV112" si="1313">SUM(BV109:BV111)</f>
        <v>0</v>
      </c>
    </row>
    <row r="113" spans="1:74" x14ac:dyDescent="0.4">
      <c r="A113" s="77">
        <v>26</v>
      </c>
      <c r="B113" s="48" t="s">
        <v>8</v>
      </c>
      <c r="C113" s="14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4">
        <f t="shared" ref="I113:I115" si="1314">IF(I$12="t",ROUND($C113*D113/100,0),ROUND($C113*D113/1000,0))</f>
        <v>0</v>
      </c>
      <c r="J113" s="14">
        <f t="shared" ref="J113:J115" si="1315">IF(J$12="t",ROUND($C113*E113/100,0),ROUND($C113*E113/1000,0))</f>
        <v>0</v>
      </c>
      <c r="K113" s="14">
        <f t="shared" ref="K113:K115" si="1316">IF(K$12="t",ROUND($C113*F113/100,0),ROUND($C113*F113/1000,0))</f>
        <v>0</v>
      </c>
      <c r="L113" s="14">
        <f t="shared" ref="L113:L115" si="1317">IF(L$12="t",ROUND($C113*G113/100,0),ROUND($C113*G113/1000,0))</f>
        <v>0</v>
      </c>
      <c r="M113" s="16">
        <f t="shared" ref="M113:M115" si="1318">IF(M$12="t",ROUND($C113*H113/100,0),ROUND($C113*H113/1000,0))</f>
        <v>0</v>
      </c>
      <c r="N113" s="17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2">
        <f t="shared" ref="T113:T115" si="1319">IF(T$12="t",ROUND($N113*O113/100,0),ROUND($N113*O113/1000,0))</f>
        <v>0</v>
      </c>
      <c r="U113" s="2">
        <f t="shared" ref="U113:U115" si="1320">IF(U$12="t",ROUND($N113*P113/100,0),ROUND($N113*P113/1000,0))</f>
        <v>0</v>
      </c>
      <c r="V113" s="2">
        <f t="shared" ref="V113:V115" si="1321">IF(V$12="t",ROUND($N113*Q113/100,0),ROUND($N113*Q113/1000,0))</f>
        <v>0</v>
      </c>
      <c r="W113" s="2">
        <f t="shared" ref="W113:W115" si="1322">IF(W$12="t",ROUND($N113*R113/100,0),ROUND($N113*R113/1000,0))</f>
        <v>0</v>
      </c>
      <c r="X113" s="4">
        <f t="shared" ref="X113:X115" si="1323">IF(X$12="t",ROUND($N113*S113/100,0),ROUND($N113*S113/1000,0))</f>
        <v>0</v>
      </c>
      <c r="BA113" s="68">
        <f t="shared" ref="BA113" si="1324">C113-N113</f>
        <v>0</v>
      </c>
      <c r="BB113" s="59">
        <f t="shared" si="831"/>
        <v>0</v>
      </c>
      <c r="BC113" s="59">
        <f t="shared" si="832"/>
        <v>0</v>
      </c>
      <c r="BD113" s="59">
        <f t="shared" si="833"/>
        <v>0</v>
      </c>
      <c r="BE113" s="59">
        <f t="shared" si="834"/>
        <v>0</v>
      </c>
      <c r="BF113" s="59">
        <f t="shared" si="835"/>
        <v>0</v>
      </c>
      <c r="BG113" s="68">
        <f t="shared" ref="BG113:BG114" si="1325">I113-T113</f>
        <v>0</v>
      </c>
      <c r="BH113" s="68">
        <f t="shared" ref="BH113:BH114" si="1326">J113-U113</f>
        <v>0</v>
      </c>
      <c r="BI113" s="68">
        <f t="shared" ref="BI113:BI114" si="1327">K113-V113</f>
        <v>0</v>
      </c>
      <c r="BJ113" s="68">
        <f t="shared" ref="BJ113:BJ114" si="1328">L113-W113</f>
        <v>0</v>
      </c>
      <c r="BK113" s="68">
        <f t="shared" ref="BK113:BK114" si="1329">M113-X113</f>
        <v>0</v>
      </c>
      <c r="BL113" s="68">
        <f t="shared" ref="BL113" si="1330">ROUND(BA113*$D$8/$D$9,0)</f>
        <v>0</v>
      </c>
      <c r="BM113" s="68">
        <f t="shared" si="895"/>
        <v>0</v>
      </c>
      <c r="BN113" s="68">
        <f t="shared" si="896"/>
        <v>0</v>
      </c>
      <c r="BO113" s="68">
        <f t="shared" si="897"/>
        <v>0</v>
      </c>
      <c r="BP113" s="68">
        <f t="shared" si="898"/>
        <v>0</v>
      </c>
      <c r="BQ113" s="68">
        <f t="shared" si="899"/>
        <v>0</v>
      </c>
      <c r="BR113" s="59">
        <f t="shared" ref="BR113" si="1331">ROUND(BG113*$D$8,0)</f>
        <v>0</v>
      </c>
      <c r="BS113" s="59">
        <f t="shared" ref="BS113:BS115" si="1332">ROUND(BH113*$D$8,0)</f>
        <v>0</v>
      </c>
      <c r="BT113" s="59">
        <f t="shared" ref="BT113:BT115" si="1333">ROUND(BI113*$D$8,0)</f>
        <v>0</v>
      </c>
      <c r="BU113" s="59">
        <f t="shared" ref="BU113:BU115" si="1334">ROUND(BJ113*$D$8,0)</f>
        <v>0</v>
      </c>
      <c r="BV113" s="59">
        <f t="shared" ref="BV113:BV115" si="1335">ROUND(BK113*$D$8,0)</f>
        <v>0</v>
      </c>
    </row>
    <row r="114" spans="1:74" x14ac:dyDescent="0.4">
      <c r="A114" s="75"/>
      <c r="B114" s="45" t="s">
        <v>0</v>
      </c>
      <c r="C114" s="2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2">
        <f t="shared" si="1314"/>
        <v>0</v>
      </c>
      <c r="J114" s="2">
        <f t="shared" si="1315"/>
        <v>0</v>
      </c>
      <c r="K114" s="2">
        <f t="shared" si="1316"/>
        <v>0</v>
      </c>
      <c r="L114" s="2">
        <f t="shared" si="1317"/>
        <v>0</v>
      </c>
      <c r="M114" s="4">
        <f t="shared" si="1318"/>
        <v>0</v>
      </c>
      <c r="N114" s="5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2">
        <f t="shared" si="1319"/>
        <v>0</v>
      </c>
      <c r="U114" s="2">
        <f t="shared" si="1320"/>
        <v>0</v>
      </c>
      <c r="V114" s="2">
        <f t="shared" si="1321"/>
        <v>0</v>
      </c>
      <c r="W114" s="2">
        <f t="shared" si="1322"/>
        <v>0</v>
      </c>
      <c r="X114" s="4">
        <f t="shared" si="1323"/>
        <v>0</v>
      </c>
      <c r="BA114" s="68">
        <f t="shared" si="830"/>
        <v>0</v>
      </c>
      <c r="BB114" s="59">
        <f t="shared" si="831"/>
        <v>0</v>
      </c>
      <c r="BC114" s="59">
        <f t="shared" si="832"/>
        <v>0</v>
      </c>
      <c r="BD114" s="59">
        <f t="shared" si="833"/>
        <v>0</v>
      </c>
      <c r="BE114" s="59">
        <f t="shared" si="834"/>
        <v>0</v>
      </c>
      <c r="BF114" s="59">
        <f t="shared" si="835"/>
        <v>0</v>
      </c>
      <c r="BG114" s="68">
        <f t="shared" si="1325"/>
        <v>0</v>
      </c>
      <c r="BH114" s="68">
        <f t="shared" si="1326"/>
        <v>0</v>
      </c>
      <c r="BI114" s="68">
        <f t="shared" si="1327"/>
        <v>0</v>
      </c>
      <c r="BJ114" s="68">
        <f t="shared" si="1328"/>
        <v>0</v>
      </c>
      <c r="BK114" s="68">
        <f t="shared" si="1329"/>
        <v>0</v>
      </c>
      <c r="BL114" s="68">
        <f t="shared" si="894"/>
        <v>0</v>
      </c>
      <c r="BM114" s="68">
        <f t="shared" si="895"/>
        <v>0</v>
      </c>
      <c r="BN114" s="68">
        <f t="shared" si="896"/>
        <v>0</v>
      </c>
      <c r="BO114" s="68">
        <f t="shared" si="897"/>
        <v>0</v>
      </c>
      <c r="BP114" s="68">
        <f t="shared" si="898"/>
        <v>0</v>
      </c>
      <c r="BQ114" s="68">
        <f t="shared" si="899"/>
        <v>0</v>
      </c>
      <c r="BR114" s="59">
        <f t="shared" si="842"/>
        <v>0</v>
      </c>
      <c r="BS114" s="59">
        <f t="shared" si="1332"/>
        <v>0</v>
      </c>
      <c r="BT114" s="59">
        <f t="shared" si="1333"/>
        <v>0</v>
      </c>
      <c r="BU114" s="59">
        <f t="shared" si="1334"/>
        <v>0</v>
      </c>
      <c r="BV114" s="59">
        <f t="shared" si="1335"/>
        <v>0</v>
      </c>
    </row>
    <row r="115" spans="1:74" x14ac:dyDescent="0.4">
      <c r="A115" s="75"/>
      <c r="B115" s="45" t="s">
        <v>1</v>
      </c>
      <c r="C115" s="2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2">
        <f t="shared" si="1314"/>
        <v>0</v>
      </c>
      <c r="J115" s="2">
        <f t="shared" si="1315"/>
        <v>0</v>
      </c>
      <c r="K115" s="2">
        <f t="shared" si="1316"/>
        <v>0</v>
      </c>
      <c r="L115" s="2">
        <f t="shared" si="1317"/>
        <v>0</v>
      </c>
      <c r="M115" s="4">
        <f t="shared" si="1318"/>
        <v>0</v>
      </c>
      <c r="N115" s="5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2">
        <f t="shared" si="1319"/>
        <v>0</v>
      </c>
      <c r="U115" s="2">
        <f t="shared" si="1320"/>
        <v>0</v>
      </c>
      <c r="V115" s="2">
        <f t="shared" si="1321"/>
        <v>0</v>
      </c>
      <c r="W115" s="2">
        <f t="shared" si="1322"/>
        <v>0</v>
      </c>
      <c r="X115" s="4">
        <f t="shared" si="1323"/>
        <v>0</v>
      </c>
      <c r="BA115" s="68">
        <f t="shared" ref="BA115" si="1336">(C115-N115)*$C$7</f>
        <v>0</v>
      </c>
      <c r="BB115" s="59">
        <f t="shared" si="831"/>
        <v>0</v>
      </c>
      <c r="BC115" s="59">
        <f t="shared" si="832"/>
        <v>0</v>
      </c>
      <c r="BD115" s="59">
        <f t="shared" si="833"/>
        <v>0</v>
      </c>
      <c r="BE115" s="59">
        <f t="shared" si="834"/>
        <v>0</v>
      </c>
      <c r="BF115" s="59">
        <f t="shared" si="835"/>
        <v>0</v>
      </c>
      <c r="BG115" s="68">
        <f t="shared" ref="BG115" si="1337">ROUND((I115-T115)*$C$7,0)</f>
        <v>0</v>
      </c>
      <c r="BH115" s="68">
        <f t="shared" ref="BH115" si="1338">ROUND((J115-U115)*$C$7,0)</f>
        <v>0</v>
      </c>
      <c r="BI115" s="68">
        <f t="shared" ref="BI115" si="1339">ROUND((K115-V115)*$C$7,0)</f>
        <v>0</v>
      </c>
      <c r="BJ115" s="68">
        <f t="shared" ref="BJ115" si="1340">ROUND((L115-W115)*$C$7,0)</f>
        <v>0</v>
      </c>
      <c r="BK115" s="68">
        <f t="shared" ref="BK115" si="1341">ROUND((M115-X115)*$C$7,0)</f>
        <v>0</v>
      </c>
      <c r="BL115" s="68">
        <f t="shared" si="894"/>
        <v>0</v>
      </c>
      <c r="BM115" s="68">
        <f t="shared" si="895"/>
        <v>0</v>
      </c>
      <c r="BN115" s="68">
        <f t="shared" si="896"/>
        <v>0</v>
      </c>
      <c r="BO115" s="68">
        <f t="shared" si="897"/>
        <v>0</v>
      </c>
      <c r="BP115" s="68">
        <f t="shared" si="898"/>
        <v>0</v>
      </c>
      <c r="BQ115" s="68">
        <f t="shared" si="899"/>
        <v>0</v>
      </c>
      <c r="BR115" s="59">
        <f t="shared" si="842"/>
        <v>0</v>
      </c>
      <c r="BS115" s="59">
        <f t="shared" si="1332"/>
        <v>0</v>
      </c>
      <c r="BT115" s="59">
        <f t="shared" si="1333"/>
        <v>0</v>
      </c>
      <c r="BU115" s="59">
        <f t="shared" si="1334"/>
        <v>0</v>
      </c>
      <c r="BV115" s="59">
        <f t="shared" si="1335"/>
        <v>0</v>
      </c>
    </row>
    <row r="116" spans="1:74" x14ac:dyDescent="0.4">
      <c r="A116" s="78"/>
      <c r="B116" s="49" t="s">
        <v>2</v>
      </c>
      <c r="C116" s="18">
        <f t="shared" ref="C116" si="1342">ROUND(SUM(C113:C115),0)</f>
        <v>0</v>
      </c>
      <c r="D116" s="19">
        <f t="shared" ref="D116" si="1343">IF($C116=0,0,ROUND(($C113*D113+$C114*D114+$C115*D115)/$C116,2))</f>
        <v>0</v>
      </c>
      <c r="E116" s="19">
        <f t="shared" ref="E116" si="1344">IF($C116=0,0,ROUND(($C113*E113+$C114*E114+$C115*E115)/$C116,2))</f>
        <v>0</v>
      </c>
      <c r="F116" s="19">
        <f t="shared" ref="F116" si="1345">IF($C116=0,0,ROUND(($C113*F113+$C114*F114+$C115*F115)/$C116,2))</f>
        <v>0</v>
      </c>
      <c r="G116" s="19">
        <f t="shared" ref="G116" si="1346">IF($C116=0,0,ROUND(($C113*G113+$C114*G114+$C115*G115)/$C116,2))</f>
        <v>0</v>
      </c>
      <c r="H116" s="19">
        <f t="shared" ref="H116" si="1347">IF($C116=0,0,ROUND(($C113*H113+$C114*H114+$C115*H115)/$C116,2))</f>
        <v>0</v>
      </c>
      <c r="I116" s="18">
        <f t="shared" ref="I116" si="1348">ROUND(SUM(I113:I115),0)</f>
        <v>0</v>
      </c>
      <c r="J116" s="18">
        <f t="shared" ref="J116" si="1349">ROUND(SUM(J113:J115),0)</f>
        <v>0</v>
      </c>
      <c r="K116" s="18">
        <f t="shared" ref="K116" si="1350">ROUND(SUM(K113:K115),0)</f>
        <v>0</v>
      </c>
      <c r="L116" s="18">
        <f t="shared" ref="L116" si="1351">ROUND(SUM(L113:L115),0)</f>
        <v>0</v>
      </c>
      <c r="M116" s="20">
        <f t="shared" ref="M116" si="1352">ROUND(SUM(M113:M115),0)</f>
        <v>0</v>
      </c>
      <c r="N116" s="21">
        <f t="shared" ref="N116" si="1353">ROUND(SUM(N113:N115),0)</f>
        <v>0</v>
      </c>
      <c r="O116" s="7">
        <f t="shared" ref="O116" si="1354">IF($N116=0,0,ROUND(($N113*O113+$N114*O114+$N115*O115)/$N116,2))</f>
        <v>0</v>
      </c>
      <c r="P116" s="7">
        <f t="shared" ref="P116" si="1355">IF($N116=0,0,ROUND(($N113*P113+$N114*P114+$N115*P115)/$N116,2))</f>
        <v>0</v>
      </c>
      <c r="Q116" s="7">
        <f t="shared" ref="Q116" si="1356">IF($N116=0,0,ROUND(($N113*Q113+$N114*Q114+$N115*Q115)/$N116,2))</f>
        <v>0</v>
      </c>
      <c r="R116" s="7">
        <f t="shared" ref="R116" si="1357">IF($N116=0,0,ROUND(($N113*R113+$N114*R114+$N115*R115)/$N116,2))</f>
        <v>0</v>
      </c>
      <c r="S116" s="7">
        <f t="shared" ref="S116" si="1358">IF($N116=0,0,ROUND(($N113*S113+$N114*S114+$N115*S115)/$N116,2))</f>
        <v>0</v>
      </c>
      <c r="T116" s="6">
        <f t="shared" si="982"/>
        <v>0</v>
      </c>
      <c r="U116" s="6">
        <f t="shared" ref="U116:X116" si="1359">ROUND(SUM(U113:U115),0)</f>
        <v>0</v>
      </c>
      <c r="V116" s="6">
        <f t="shared" si="1359"/>
        <v>0</v>
      </c>
      <c r="W116" s="6">
        <f t="shared" si="1359"/>
        <v>0</v>
      </c>
      <c r="X116" s="8">
        <f t="shared" si="1359"/>
        <v>0</v>
      </c>
      <c r="BA116" s="68">
        <f t="shared" ref="BA116" si="1360">SUM(BA113:BA115)</f>
        <v>0</v>
      </c>
      <c r="BB116" s="59">
        <f t="shared" si="831"/>
        <v>0</v>
      </c>
      <c r="BC116" s="59">
        <f t="shared" si="832"/>
        <v>0</v>
      </c>
      <c r="BD116" s="59">
        <f t="shared" si="833"/>
        <v>0</v>
      </c>
      <c r="BE116" s="59">
        <f t="shared" si="834"/>
        <v>0</v>
      </c>
      <c r="BF116" s="59">
        <f t="shared" si="835"/>
        <v>0</v>
      </c>
      <c r="BG116" s="69">
        <f t="shared" ref="BG116:BK128" si="1361">ROUND(SUM(BG113:BG115),0)</f>
        <v>0</v>
      </c>
      <c r="BH116" s="69">
        <f t="shared" si="1361"/>
        <v>0</v>
      </c>
      <c r="BI116" s="69">
        <f t="shared" si="1361"/>
        <v>0</v>
      </c>
      <c r="BJ116" s="69">
        <f t="shared" si="1361"/>
        <v>0</v>
      </c>
      <c r="BK116" s="69">
        <f t="shared" si="1361"/>
        <v>0</v>
      </c>
      <c r="BL116" s="69">
        <f t="shared" ref="BL116" si="1362">SUM(BL113:BL115)</f>
        <v>0</v>
      </c>
      <c r="BM116" s="68">
        <f t="shared" si="895"/>
        <v>0</v>
      </c>
      <c r="BN116" s="68">
        <f t="shared" si="896"/>
        <v>0</v>
      </c>
      <c r="BO116" s="68">
        <f t="shared" si="897"/>
        <v>0</v>
      </c>
      <c r="BP116" s="68">
        <f t="shared" si="898"/>
        <v>0</v>
      </c>
      <c r="BQ116" s="68">
        <f t="shared" si="899"/>
        <v>0</v>
      </c>
      <c r="BR116" s="59">
        <f t="shared" ref="BR116" si="1363">SUM(BR113:BR115)</f>
        <v>0</v>
      </c>
      <c r="BS116" s="59">
        <f t="shared" ref="BS116" si="1364">SUM(BS113:BS115)</f>
        <v>0</v>
      </c>
      <c r="BT116" s="59">
        <f t="shared" ref="BT116" si="1365">SUM(BT113:BT115)</f>
        <v>0</v>
      </c>
      <c r="BU116" s="59">
        <f t="shared" ref="BU116" si="1366">SUM(BU113:BU115)</f>
        <v>0</v>
      </c>
      <c r="BV116" s="59">
        <f t="shared" ref="BV116" si="1367">SUM(BV113:BV115)</f>
        <v>0</v>
      </c>
    </row>
    <row r="117" spans="1:74" x14ac:dyDescent="0.4">
      <c r="A117" s="74">
        <v>27</v>
      </c>
      <c r="B117" s="47" t="s">
        <v>8</v>
      </c>
      <c r="C117" s="10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0">
        <f t="shared" ref="I117:I119" si="1368">IF(I$12="t",ROUND($C117*D117/100,0),ROUND($C117*D117/1000,0))</f>
        <v>0</v>
      </c>
      <c r="J117" s="10">
        <f t="shared" ref="J117:J119" si="1369">IF(J$12="t",ROUND($C117*E117/100,0),ROUND($C117*E117/1000,0))</f>
        <v>0</v>
      </c>
      <c r="K117" s="10">
        <f t="shared" ref="K117:K119" si="1370">IF(K$12="t",ROUND($C117*F117/100,0),ROUND($C117*F117/1000,0))</f>
        <v>0</v>
      </c>
      <c r="L117" s="10">
        <f t="shared" ref="L117:L119" si="1371">IF(L$12="t",ROUND($C117*G117/100,0),ROUND($C117*G117/1000,0))</f>
        <v>0</v>
      </c>
      <c r="M117" s="12">
        <f t="shared" ref="M117:M119" si="1372">IF(M$12="t",ROUND($C117*H117/100,0),ROUND($C117*H117/1000,0))</f>
        <v>0</v>
      </c>
      <c r="N117" s="1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2">
        <f t="shared" ref="T117:T119" si="1373">IF(T$12="t",ROUND($N117*O117/100,0),ROUND($N117*O117/1000,0))</f>
        <v>0</v>
      </c>
      <c r="U117" s="2">
        <f t="shared" ref="U117:U119" si="1374">IF(U$12="t",ROUND($N117*P117/100,0),ROUND($N117*P117/1000,0))</f>
        <v>0</v>
      </c>
      <c r="V117" s="2">
        <f t="shared" ref="V117:V119" si="1375">IF(V$12="t",ROUND($N117*Q117/100,0),ROUND($N117*Q117/1000,0))</f>
        <v>0</v>
      </c>
      <c r="W117" s="2">
        <f t="shared" ref="W117:W119" si="1376">IF(W$12="t",ROUND($N117*R117/100,0),ROUND($N117*R117/1000,0))</f>
        <v>0</v>
      </c>
      <c r="X117" s="4">
        <f t="shared" ref="X117:X119" si="1377">IF(X$12="t",ROUND($N117*S117/100,0),ROUND($N117*S117/1000,0))</f>
        <v>0</v>
      </c>
      <c r="BA117" s="68">
        <f t="shared" ref="BA117" si="1378">C117-N117</f>
        <v>0</v>
      </c>
      <c r="BB117" s="59">
        <f t="shared" si="831"/>
        <v>0</v>
      </c>
      <c r="BC117" s="59">
        <f t="shared" si="832"/>
        <v>0</v>
      </c>
      <c r="BD117" s="59">
        <f t="shared" si="833"/>
        <v>0</v>
      </c>
      <c r="BE117" s="59">
        <f t="shared" si="834"/>
        <v>0</v>
      </c>
      <c r="BF117" s="59">
        <f t="shared" si="835"/>
        <v>0</v>
      </c>
      <c r="BG117" s="68">
        <f t="shared" ref="BG117:BG118" si="1379">I117-T117</f>
        <v>0</v>
      </c>
      <c r="BH117" s="68">
        <f t="shared" ref="BH117:BH118" si="1380">J117-U117</f>
        <v>0</v>
      </c>
      <c r="BI117" s="68">
        <f t="shared" ref="BI117:BI118" si="1381">K117-V117</f>
        <v>0</v>
      </c>
      <c r="BJ117" s="68">
        <f t="shared" ref="BJ117:BJ118" si="1382">L117-W117</f>
        <v>0</v>
      </c>
      <c r="BK117" s="68">
        <f t="shared" ref="BK117:BK118" si="1383">M117-X117</f>
        <v>0</v>
      </c>
      <c r="BL117" s="68">
        <f t="shared" ref="BL117" si="1384">ROUND(BA117*$D$8/$D$9,0)</f>
        <v>0</v>
      </c>
      <c r="BM117" s="68">
        <f t="shared" si="895"/>
        <v>0</v>
      </c>
      <c r="BN117" s="68">
        <f t="shared" si="896"/>
        <v>0</v>
      </c>
      <c r="BO117" s="68">
        <f t="shared" si="897"/>
        <v>0</v>
      </c>
      <c r="BP117" s="68">
        <f t="shared" si="898"/>
        <v>0</v>
      </c>
      <c r="BQ117" s="68">
        <f t="shared" si="899"/>
        <v>0</v>
      </c>
      <c r="BR117" s="59">
        <f t="shared" ref="BR117" si="1385">ROUND(BG117*$D$8,0)</f>
        <v>0</v>
      </c>
      <c r="BS117" s="59">
        <f t="shared" ref="BS117:BS119" si="1386">ROUND(BH117*$D$8,0)</f>
        <v>0</v>
      </c>
      <c r="BT117" s="59">
        <f t="shared" ref="BT117:BT119" si="1387">ROUND(BI117*$D$8,0)</f>
        <v>0</v>
      </c>
      <c r="BU117" s="59">
        <f t="shared" ref="BU117:BU119" si="1388">ROUND(BJ117*$D$8,0)</f>
        <v>0</v>
      </c>
      <c r="BV117" s="59">
        <f t="shared" ref="BV117:BV119" si="1389">ROUND(BK117*$D$8,0)</f>
        <v>0</v>
      </c>
    </row>
    <row r="118" spans="1:74" x14ac:dyDescent="0.4">
      <c r="A118" s="75"/>
      <c r="B118" s="45" t="s">
        <v>0</v>
      </c>
      <c r="C118" s="2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2">
        <f t="shared" si="1368"/>
        <v>0</v>
      </c>
      <c r="J118" s="2">
        <f t="shared" si="1369"/>
        <v>0</v>
      </c>
      <c r="K118" s="2">
        <f t="shared" si="1370"/>
        <v>0</v>
      </c>
      <c r="L118" s="2">
        <f t="shared" si="1371"/>
        <v>0</v>
      </c>
      <c r="M118" s="4">
        <f t="shared" si="1372"/>
        <v>0</v>
      </c>
      <c r="N118" s="5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2">
        <f t="shared" si="1373"/>
        <v>0</v>
      </c>
      <c r="U118" s="2">
        <f t="shared" si="1374"/>
        <v>0</v>
      </c>
      <c r="V118" s="2">
        <f t="shared" si="1375"/>
        <v>0</v>
      </c>
      <c r="W118" s="2">
        <f t="shared" si="1376"/>
        <v>0</v>
      </c>
      <c r="X118" s="4">
        <f t="shared" si="1377"/>
        <v>0</v>
      </c>
      <c r="BA118" s="68">
        <f t="shared" si="830"/>
        <v>0</v>
      </c>
      <c r="BB118" s="59">
        <f t="shared" si="831"/>
        <v>0</v>
      </c>
      <c r="BC118" s="59">
        <f t="shared" si="832"/>
        <v>0</v>
      </c>
      <c r="BD118" s="59">
        <f t="shared" si="833"/>
        <v>0</v>
      </c>
      <c r="BE118" s="59">
        <f t="shared" si="834"/>
        <v>0</v>
      </c>
      <c r="BF118" s="59">
        <f t="shared" si="835"/>
        <v>0</v>
      </c>
      <c r="BG118" s="68">
        <f t="shared" si="1379"/>
        <v>0</v>
      </c>
      <c r="BH118" s="68">
        <f t="shared" si="1380"/>
        <v>0</v>
      </c>
      <c r="BI118" s="68">
        <f t="shared" si="1381"/>
        <v>0</v>
      </c>
      <c r="BJ118" s="68">
        <f t="shared" si="1382"/>
        <v>0</v>
      </c>
      <c r="BK118" s="68">
        <f t="shared" si="1383"/>
        <v>0</v>
      </c>
      <c r="BL118" s="68">
        <f t="shared" si="894"/>
        <v>0</v>
      </c>
      <c r="BM118" s="68">
        <f t="shared" si="895"/>
        <v>0</v>
      </c>
      <c r="BN118" s="68">
        <f t="shared" si="896"/>
        <v>0</v>
      </c>
      <c r="BO118" s="68">
        <f t="shared" si="897"/>
        <v>0</v>
      </c>
      <c r="BP118" s="68">
        <f t="shared" si="898"/>
        <v>0</v>
      </c>
      <c r="BQ118" s="68">
        <f t="shared" si="899"/>
        <v>0</v>
      </c>
      <c r="BR118" s="59">
        <f t="shared" si="842"/>
        <v>0</v>
      </c>
      <c r="BS118" s="59">
        <f t="shared" si="1386"/>
        <v>0</v>
      </c>
      <c r="BT118" s="59">
        <f t="shared" si="1387"/>
        <v>0</v>
      </c>
      <c r="BU118" s="59">
        <f t="shared" si="1388"/>
        <v>0</v>
      </c>
      <c r="BV118" s="59">
        <f t="shared" si="1389"/>
        <v>0</v>
      </c>
    </row>
    <row r="119" spans="1:74" x14ac:dyDescent="0.4">
      <c r="A119" s="75"/>
      <c r="B119" s="45" t="s">
        <v>1</v>
      </c>
      <c r="C119" s="2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2">
        <f t="shared" si="1368"/>
        <v>0</v>
      </c>
      <c r="J119" s="2">
        <f t="shared" si="1369"/>
        <v>0</v>
      </c>
      <c r="K119" s="2">
        <f t="shared" si="1370"/>
        <v>0</v>
      </c>
      <c r="L119" s="2">
        <f t="shared" si="1371"/>
        <v>0</v>
      </c>
      <c r="M119" s="4">
        <f t="shared" si="1372"/>
        <v>0</v>
      </c>
      <c r="N119" s="5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2">
        <f t="shared" si="1373"/>
        <v>0</v>
      </c>
      <c r="U119" s="2">
        <f t="shared" si="1374"/>
        <v>0</v>
      </c>
      <c r="V119" s="2">
        <f t="shared" si="1375"/>
        <v>0</v>
      </c>
      <c r="W119" s="2">
        <f t="shared" si="1376"/>
        <v>0</v>
      </c>
      <c r="X119" s="4">
        <f t="shared" si="1377"/>
        <v>0</v>
      </c>
      <c r="BA119" s="68">
        <f t="shared" ref="BA119" si="1390">(C119-N119)*$C$7</f>
        <v>0</v>
      </c>
      <c r="BB119" s="59">
        <f t="shared" si="831"/>
        <v>0</v>
      </c>
      <c r="BC119" s="59">
        <f t="shared" si="832"/>
        <v>0</v>
      </c>
      <c r="BD119" s="59">
        <f t="shared" si="833"/>
        <v>0</v>
      </c>
      <c r="BE119" s="59">
        <f t="shared" si="834"/>
        <v>0</v>
      </c>
      <c r="BF119" s="59">
        <f t="shared" si="835"/>
        <v>0</v>
      </c>
      <c r="BG119" s="68">
        <f t="shared" ref="BG119" si="1391">ROUND((I119-T119)*$C$7,0)</f>
        <v>0</v>
      </c>
      <c r="BH119" s="68">
        <f t="shared" ref="BH119" si="1392">ROUND((J119-U119)*$C$7,0)</f>
        <v>0</v>
      </c>
      <c r="BI119" s="68">
        <f t="shared" ref="BI119" si="1393">ROUND((K119-V119)*$C$7,0)</f>
        <v>0</v>
      </c>
      <c r="BJ119" s="68">
        <f t="shared" ref="BJ119" si="1394">ROUND((L119-W119)*$C$7,0)</f>
        <v>0</v>
      </c>
      <c r="BK119" s="68">
        <f t="shared" ref="BK119" si="1395">ROUND((M119-X119)*$C$7,0)</f>
        <v>0</v>
      </c>
      <c r="BL119" s="68">
        <f t="shared" si="894"/>
        <v>0</v>
      </c>
      <c r="BM119" s="68">
        <f t="shared" si="895"/>
        <v>0</v>
      </c>
      <c r="BN119" s="68">
        <f t="shared" si="896"/>
        <v>0</v>
      </c>
      <c r="BO119" s="68">
        <f t="shared" si="897"/>
        <v>0</v>
      </c>
      <c r="BP119" s="68">
        <f t="shared" si="898"/>
        <v>0</v>
      </c>
      <c r="BQ119" s="68">
        <f t="shared" si="899"/>
        <v>0</v>
      </c>
      <c r="BR119" s="59">
        <f t="shared" si="842"/>
        <v>0</v>
      </c>
      <c r="BS119" s="59">
        <f t="shared" si="1386"/>
        <v>0</v>
      </c>
      <c r="BT119" s="59">
        <f t="shared" si="1387"/>
        <v>0</v>
      </c>
      <c r="BU119" s="59">
        <f t="shared" si="1388"/>
        <v>0</v>
      </c>
      <c r="BV119" s="59">
        <f t="shared" si="1389"/>
        <v>0</v>
      </c>
    </row>
    <row r="120" spans="1:74" x14ac:dyDescent="0.4">
      <c r="A120" s="76"/>
      <c r="B120" s="46" t="s">
        <v>2</v>
      </c>
      <c r="C120" s="6">
        <f t="shared" ref="C120" si="1396">ROUND(SUM(C117:C119),0)</f>
        <v>0</v>
      </c>
      <c r="D120" s="7">
        <f t="shared" ref="D120" si="1397">IF($C120=0,0,ROUND(($C117*D117+$C118*D118+$C119*D119)/$C120,2))</f>
        <v>0</v>
      </c>
      <c r="E120" s="7">
        <f t="shared" ref="E120" si="1398">IF($C120=0,0,ROUND(($C117*E117+$C118*E118+$C119*E119)/$C120,2))</f>
        <v>0</v>
      </c>
      <c r="F120" s="7">
        <f t="shared" ref="F120" si="1399">IF($C120=0,0,ROUND(($C117*F117+$C118*F118+$C119*F119)/$C120,2))</f>
        <v>0</v>
      </c>
      <c r="G120" s="7">
        <f t="shared" ref="G120" si="1400">IF($C120=0,0,ROUND(($C117*G117+$C118*G118+$C119*G119)/$C120,2))</f>
        <v>0</v>
      </c>
      <c r="H120" s="7">
        <f t="shared" ref="H120" si="1401">IF($C120=0,0,ROUND(($C117*H117+$C118*H118+$C119*H119)/$C120,2))</f>
        <v>0</v>
      </c>
      <c r="I120" s="6">
        <f t="shared" ref="I120" si="1402">ROUND(SUM(I117:I119),0)</f>
        <v>0</v>
      </c>
      <c r="J120" s="6">
        <f t="shared" ref="J120" si="1403">ROUND(SUM(J117:J119),0)</f>
        <v>0</v>
      </c>
      <c r="K120" s="6">
        <f t="shared" ref="K120" si="1404">ROUND(SUM(K117:K119),0)</f>
        <v>0</v>
      </c>
      <c r="L120" s="6">
        <f t="shared" ref="L120" si="1405">ROUND(SUM(L117:L119),0)</f>
        <v>0</v>
      </c>
      <c r="M120" s="8">
        <f t="shared" ref="M120" si="1406">ROUND(SUM(M117:M119),0)</f>
        <v>0</v>
      </c>
      <c r="N120" s="9">
        <f t="shared" ref="N120" si="1407">ROUND(SUM(N117:N119),0)</f>
        <v>0</v>
      </c>
      <c r="O120" s="7">
        <f t="shared" ref="O120" si="1408">IF($N120=0,0,ROUND(($N117*O117+$N118*O118+$N119*O119)/$N120,2))</f>
        <v>0</v>
      </c>
      <c r="P120" s="7">
        <f t="shared" ref="P120" si="1409">IF($N120=0,0,ROUND(($N117*P117+$N118*P118+$N119*P119)/$N120,2))</f>
        <v>0</v>
      </c>
      <c r="Q120" s="7">
        <f t="shared" ref="Q120" si="1410">IF($N120=0,0,ROUND(($N117*Q117+$N118*Q118+$N119*Q119)/$N120,2))</f>
        <v>0</v>
      </c>
      <c r="R120" s="7">
        <f t="shared" ref="R120" si="1411">IF($N120=0,0,ROUND(($N117*R117+$N118*R118+$N119*R119)/$N120,2))</f>
        <v>0</v>
      </c>
      <c r="S120" s="7">
        <f t="shared" ref="S120" si="1412">IF($N120=0,0,ROUND(($N117*S117+$N118*S118+$N119*S119)/$N120,2))</f>
        <v>0</v>
      </c>
      <c r="T120" s="6">
        <f t="shared" si="982"/>
        <v>0</v>
      </c>
      <c r="U120" s="6">
        <f t="shared" ref="U120:X120" si="1413">ROUND(SUM(U117:U119),0)</f>
        <v>0</v>
      </c>
      <c r="V120" s="6">
        <f t="shared" si="1413"/>
        <v>0</v>
      </c>
      <c r="W120" s="6">
        <f t="shared" si="1413"/>
        <v>0</v>
      </c>
      <c r="X120" s="8">
        <f t="shared" si="1413"/>
        <v>0</v>
      </c>
      <c r="BA120" s="68">
        <f t="shared" ref="BA120" si="1414">SUM(BA117:BA119)</f>
        <v>0</v>
      </c>
      <c r="BB120" s="59">
        <f t="shared" si="831"/>
        <v>0</v>
      </c>
      <c r="BC120" s="59">
        <f t="shared" si="832"/>
        <v>0</v>
      </c>
      <c r="BD120" s="59">
        <f t="shared" si="833"/>
        <v>0</v>
      </c>
      <c r="BE120" s="59">
        <f t="shared" si="834"/>
        <v>0</v>
      </c>
      <c r="BF120" s="59">
        <f t="shared" si="835"/>
        <v>0</v>
      </c>
      <c r="BG120" s="69">
        <f t="shared" si="1361"/>
        <v>0</v>
      </c>
      <c r="BH120" s="69">
        <f t="shared" si="1361"/>
        <v>0</v>
      </c>
      <c r="BI120" s="69">
        <f t="shared" si="1361"/>
        <v>0</v>
      </c>
      <c r="BJ120" s="69">
        <f t="shared" si="1361"/>
        <v>0</v>
      </c>
      <c r="BK120" s="69">
        <f t="shared" si="1361"/>
        <v>0</v>
      </c>
      <c r="BL120" s="69">
        <f t="shared" ref="BL120" si="1415">SUM(BL117:BL119)</f>
        <v>0</v>
      </c>
      <c r="BM120" s="68">
        <f t="shared" si="895"/>
        <v>0</v>
      </c>
      <c r="BN120" s="68">
        <f t="shared" si="896"/>
        <v>0</v>
      </c>
      <c r="BO120" s="68">
        <f t="shared" si="897"/>
        <v>0</v>
      </c>
      <c r="BP120" s="68">
        <f t="shared" si="898"/>
        <v>0</v>
      </c>
      <c r="BQ120" s="68">
        <f t="shared" si="899"/>
        <v>0</v>
      </c>
      <c r="BR120" s="59">
        <f t="shared" ref="BR120" si="1416">SUM(BR117:BR119)</f>
        <v>0</v>
      </c>
      <c r="BS120" s="59">
        <f t="shared" ref="BS120" si="1417">SUM(BS117:BS119)</f>
        <v>0</v>
      </c>
      <c r="BT120" s="59">
        <f t="shared" ref="BT120" si="1418">SUM(BT117:BT119)</f>
        <v>0</v>
      </c>
      <c r="BU120" s="59">
        <f t="shared" ref="BU120" si="1419">SUM(BU117:BU119)</f>
        <v>0</v>
      </c>
      <c r="BV120" s="59">
        <f t="shared" ref="BV120" si="1420">SUM(BV117:BV119)</f>
        <v>0</v>
      </c>
    </row>
    <row r="121" spans="1:74" x14ac:dyDescent="0.4">
      <c r="A121" s="77">
        <v>28</v>
      </c>
      <c r="B121" s="48" t="s">
        <v>8</v>
      </c>
      <c r="C121" s="14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4">
        <f t="shared" ref="I121:I123" si="1421">IF(I$12="t",ROUND($C121*D121/100,0),ROUND($C121*D121/1000,0))</f>
        <v>0</v>
      </c>
      <c r="J121" s="14">
        <f t="shared" ref="J121:J123" si="1422">IF(J$12="t",ROUND($C121*E121/100,0),ROUND($C121*E121/1000,0))</f>
        <v>0</v>
      </c>
      <c r="K121" s="14">
        <f t="shared" ref="K121:K123" si="1423">IF(K$12="t",ROUND($C121*F121/100,0),ROUND($C121*F121/1000,0))</f>
        <v>0</v>
      </c>
      <c r="L121" s="14">
        <f t="shared" ref="L121:L123" si="1424">IF(L$12="t",ROUND($C121*G121/100,0),ROUND($C121*G121/1000,0))</f>
        <v>0</v>
      </c>
      <c r="M121" s="16">
        <f t="shared" ref="M121:M123" si="1425">IF(M$12="t",ROUND($C121*H121/100,0),ROUND($C121*H121/1000,0))</f>
        <v>0</v>
      </c>
      <c r="N121" s="17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2">
        <f t="shared" ref="T121:T123" si="1426">IF(T$12="t",ROUND($N121*O121/100,0),ROUND($N121*O121/1000,0))</f>
        <v>0</v>
      </c>
      <c r="U121" s="2">
        <f t="shared" ref="U121:U123" si="1427">IF(U$12="t",ROUND($N121*P121/100,0),ROUND($N121*P121/1000,0))</f>
        <v>0</v>
      </c>
      <c r="V121" s="2">
        <f t="shared" ref="V121:V123" si="1428">IF(V$12="t",ROUND($N121*Q121/100,0),ROUND($N121*Q121/1000,0))</f>
        <v>0</v>
      </c>
      <c r="W121" s="2">
        <f t="shared" ref="W121:W123" si="1429">IF(W$12="t",ROUND($N121*R121/100,0),ROUND($N121*R121/1000,0))</f>
        <v>0</v>
      </c>
      <c r="X121" s="4">
        <f t="shared" ref="X121:X123" si="1430">IF(X$12="t",ROUND($N121*S121/100,0),ROUND($N121*S121/1000,0))</f>
        <v>0</v>
      </c>
      <c r="BA121" s="68">
        <f t="shared" ref="BA121" si="1431">C121-N121</f>
        <v>0</v>
      </c>
      <c r="BB121" s="59">
        <f t="shared" si="831"/>
        <v>0</v>
      </c>
      <c r="BC121" s="59">
        <f t="shared" si="832"/>
        <v>0</v>
      </c>
      <c r="BD121" s="59">
        <f t="shared" si="833"/>
        <v>0</v>
      </c>
      <c r="BE121" s="59">
        <f t="shared" si="834"/>
        <v>0</v>
      </c>
      <c r="BF121" s="59">
        <f t="shared" si="835"/>
        <v>0</v>
      </c>
      <c r="BG121" s="68">
        <f t="shared" ref="BG121:BG122" si="1432">I121-T121</f>
        <v>0</v>
      </c>
      <c r="BH121" s="68">
        <f t="shared" ref="BH121:BH122" si="1433">J121-U121</f>
        <v>0</v>
      </c>
      <c r="BI121" s="68">
        <f t="shared" ref="BI121:BI122" si="1434">K121-V121</f>
        <v>0</v>
      </c>
      <c r="BJ121" s="68">
        <f t="shared" ref="BJ121:BJ122" si="1435">L121-W121</f>
        <v>0</v>
      </c>
      <c r="BK121" s="68">
        <f t="shared" ref="BK121:BK122" si="1436">M121-X121</f>
        <v>0</v>
      </c>
      <c r="BL121" s="68">
        <f t="shared" ref="BL121" si="1437">ROUND(BA121*$D$8/$D$9,0)</f>
        <v>0</v>
      </c>
      <c r="BM121" s="68">
        <f t="shared" si="895"/>
        <v>0</v>
      </c>
      <c r="BN121" s="68">
        <f t="shared" si="896"/>
        <v>0</v>
      </c>
      <c r="BO121" s="68">
        <f t="shared" si="897"/>
        <v>0</v>
      </c>
      <c r="BP121" s="68">
        <f t="shared" si="898"/>
        <v>0</v>
      </c>
      <c r="BQ121" s="68">
        <f t="shared" si="899"/>
        <v>0</v>
      </c>
      <c r="BR121" s="59">
        <f t="shared" ref="BR121" si="1438">ROUND(BG121*$D$8,0)</f>
        <v>0</v>
      </c>
      <c r="BS121" s="59">
        <f t="shared" ref="BS121:BS123" si="1439">ROUND(BH121*$D$8,0)</f>
        <v>0</v>
      </c>
      <c r="BT121" s="59">
        <f t="shared" ref="BT121:BT123" si="1440">ROUND(BI121*$D$8,0)</f>
        <v>0</v>
      </c>
      <c r="BU121" s="59">
        <f t="shared" ref="BU121:BU123" si="1441">ROUND(BJ121*$D$8,0)</f>
        <v>0</v>
      </c>
      <c r="BV121" s="59">
        <f t="shared" ref="BV121:BV123" si="1442">ROUND(BK121*$D$8,0)</f>
        <v>0</v>
      </c>
    </row>
    <row r="122" spans="1:74" x14ac:dyDescent="0.4">
      <c r="A122" s="75"/>
      <c r="B122" s="45" t="s">
        <v>0</v>
      </c>
      <c r="C122" s="2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2">
        <f t="shared" si="1421"/>
        <v>0</v>
      </c>
      <c r="J122" s="2">
        <f t="shared" si="1422"/>
        <v>0</v>
      </c>
      <c r="K122" s="2">
        <f t="shared" si="1423"/>
        <v>0</v>
      </c>
      <c r="L122" s="2">
        <f t="shared" si="1424"/>
        <v>0</v>
      </c>
      <c r="M122" s="4">
        <f t="shared" si="1425"/>
        <v>0</v>
      </c>
      <c r="N122" s="5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2">
        <f t="shared" si="1426"/>
        <v>0</v>
      </c>
      <c r="U122" s="2">
        <f t="shared" si="1427"/>
        <v>0</v>
      </c>
      <c r="V122" s="2">
        <f t="shared" si="1428"/>
        <v>0</v>
      </c>
      <c r="W122" s="2">
        <f t="shared" si="1429"/>
        <v>0</v>
      </c>
      <c r="X122" s="4">
        <f t="shared" si="1430"/>
        <v>0</v>
      </c>
      <c r="BA122" s="68">
        <f t="shared" si="830"/>
        <v>0</v>
      </c>
      <c r="BB122" s="59">
        <f t="shared" si="831"/>
        <v>0</v>
      </c>
      <c r="BC122" s="59">
        <f t="shared" si="832"/>
        <v>0</v>
      </c>
      <c r="BD122" s="59">
        <f t="shared" si="833"/>
        <v>0</v>
      </c>
      <c r="BE122" s="59">
        <f t="shared" si="834"/>
        <v>0</v>
      </c>
      <c r="BF122" s="59">
        <f t="shared" si="835"/>
        <v>0</v>
      </c>
      <c r="BG122" s="68">
        <f t="shared" si="1432"/>
        <v>0</v>
      </c>
      <c r="BH122" s="68">
        <f t="shared" si="1433"/>
        <v>0</v>
      </c>
      <c r="BI122" s="68">
        <f t="shared" si="1434"/>
        <v>0</v>
      </c>
      <c r="BJ122" s="68">
        <f t="shared" si="1435"/>
        <v>0</v>
      </c>
      <c r="BK122" s="68">
        <f t="shared" si="1436"/>
        <v>0</v>
      </c>
      <c r="BL122" s="68">
        <f t="shared" si="894"/>
        <v>0</v>
      </c>
      <c r="BM122" s="68">
        <f t="shared" si="895"/>
        <v>0</v>
      </c>
      <c r="BN122" s="68">
        <f t="shared" si="896"/>
        <v>0</v>
      </c>
      <c r="BO122" s="68">
        <f t="shared" si="897"/>
        <v>0</v>
      </c>
      <c r="BP122" s="68">
        <f t="shared" si="898"/>
        <v>0</v>
      </c>
      <c r="BQ122" s="68">
        <f t="shared" si="899"/>
        <v>0</v>
      </c>
      <c r="BR122" s="59">
        <f t="shared" si="842"/>
        <v>0</v>
      </c>
      <c r="BS122" s="59">
        <f t="shared" si="1439"/>
        <v>0</v>
      </c>
      <c r="BT122" s="59">
        <f t="shared" si="1440"/>
        <v>0</v>
      </c>
      <c r="BU122" s="59">
        <f t="shared" si="1441"/>
        <v>0</v>
      </c>
      <c r="BV122" s="59">
        <f t="shared" si="1442"/>
        <v>0</v>
      </c>
    </row>
    <row r="123" spans="1:74" x14ac:dyDescent="0.4">
      <c r="A123" s="75"/>
      <c r="B123" s="45" t="s">
        <v>1</v>
      </c>
      <c r="C123" s="2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2">
        <f t="shared" si="1421"/>
        <v>0</v>
      </c>
      <c r="J123" s="2">
        <f t="shared" si="1422"/>
        <v>0</v>
      </c>
      <c r="K123" s="2">
        <f t="shared" si="1423"/>
        <v>0</v>
      </c>
      <c r="L123" s="2">
        <f t="shared" si="1424"/>
        <v>0</v>
      </c>
      <c r="M123" s="4">
        <f t="shared" si="1425"/>
        <v>0</v>
      </c>
      <c r="N123" s="5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2">
        <f t="shared" si="1426"/>
        <v>0</v>
      </c>
      <c r="U123" s="2">
        <f t="shared" si="1427"/>
        <v>0</v>
      </c>
      <c r="V123" s="2">
        <f t="shared" si="1428"/>
        <v>0</v>
      </c>
      <c r="W123" s="2">
        <f t="shared" si="1429"/>
        <v>0</v>
      </c>
      <c r="X123" s="4">
        <f t="shared" si="1430"/>
        <v>0</v>
      </c>
      <c r="BA123" s="68">
        <f t="shared" ref="BA123" si="1443">(C123-N123)*$C$7</f>
        <v>0</v>
      </c>
      <c r="BB123" s="59">
        <f t="shared" si="831"/>
        <v>0</v>
      </c>
      <c r="BC123" s="59">
        <f t="shared" si="832"/>
        <v>0</v>
      </c>
      <c r="BD123" s="59">
        <f t="shared" si="833"/>
        <v>0</v>
      </c>
      <c r="BE123" s="59">
        <f t="shared" si="834"/>
        <v>0</v>
      </c>
      <c r="BF123" s="59">
        <f t="shared" si="835"/>
        <v>0</v>
      </c>
      <c r="BG123" s="68">
        <f t="shared" ref="BG123" si="1444">ROUND((I123-T123)*$C$7,0)</f>
        <v>0</v>
      </c>
      <c r="BH123" s="68">
        <f t="shared" ref="BH123" si="1445">ROUND((J123-U123)*$C$7,0)</f>
        <v>0</v>
      </c>
      <c r="BI123" s="68">
        <f t="shared" ref="BI123" si="1446">ROUND((K123-V123)*$C$7,0)</f>
        <v>0</v>
      </c>
      <c r="BJ123" s="68">
        <f t="shared" ref="BJ123" si="1447">ROUND((L123-W123)*$C$7,0)</f>
        <v>0</v>
      </c>
      <c r="BK123" s="68">
        <f t="shared" ref="BK123" si="1448">ROUND((M123-X123)*$C$7,0)</f>
        <v>0</v>
      </c>
      <c r="BL123" s="68">
        <f t="shared" si="894"/>
        <v>0</v>
      </c>
      <c r="BM123" s="68">
        <f t="shared" si="895"/>
        <v>0</v>
      </c>
      <c r="BN123" s="68">
        <f t="shared" si="896"/>
        <v>0</v>
      </c>
      <c r="BO123" s="68">
        <f t="shared" si="897"/>
        <v>0</v>
      </c>
      <c r="BP123" s="68">
        <f t="shared" si="898"/>
        <v>0</v>
      </c>
      <c r="BQ123" s="68">
        <f t="shared" si="899"/>
        <v>0</v>
      </c>
      <c r="BR123" s="59">
        <f t="shared" si="842"/>
        <v>0</v>
      </c>
      <c r="BS123" s="59">
        <f t="shared" si="1439"/>
        <v>0</v>
      </c>
      <c r="BT123" s="59">
        <f t="shared" si="1440"/>
        <v>0</v>
      </c>
      <c r="BU123" s="59">
        <f t="shared" si="1441"/>
        <v>0</v>
      </c>
      <c r="BV123" s="59">
        <f t="shared" si="1442"/>
        <v>0</v>
      </c>
    </row>
    <row r="124" spans="1:74" x14ac:dyDescent="0.4">
      <c r="A124" s="78"/>
      <c r="B124" s="49" t="s">
        <v>2</v>
      </c>
      <c r="C124" s="18">
        <f t="shared" ref="C124" si="1449">ROUND(SUM(C121:C123),0)</f>
        <v>0</v>
      </c>
      <c r="D124" s="19">
        <f t="shared" ref="D124" si="1450">IF($C124=0,0,ROUND(($C121*D121+$C122*D122+$C123*D123)/$C124,2))</f>
        <v>0</v>
      </c>
      <c r="E124" s="19">
        <f t="shared" ref="E124" si="1451">IF($C124=0,0,ROUND(($C121*E121+$C122*E122+$C123*E123)/$C124,2))</f>
        <v>0</v>
      </c>
      <c r="F124" s="19">
        <f t="shared" ref="F124" si="1452">IF($C124=0,0,ROUND(($C121*F121+$C122*F122+$C123*F123)/$C124,2))</f>
        <v>0</v>
      </c>
      <c r="G124" s="19">
        <f t="shared" ref="G124" si="1453">IF($C124=0,0,ROUND(($C121*G121+$C122*G122+$C123*G123)/$C124,2))</f>
        <v>0</v>
      </c>
      <c r="H124" s="19">
        <f t="shared" ref="H124" si="1454">IF($C124=0,0,ROUND(($C121*H121+$C122*H122+$C123*H123)/$C124,2))</f>
        <v>0</v>
      </c>
      <c r="I124" s="18">
        <f t="shared" ref="I124" si="1455">ROUND(SUM(I121:I123),0)</f>
        <v>0</v>
      </c>
      <c r="J124" s="18">
        <f t="shared" ref="J124" si="1456">ROUND(SUM(J121:J123),0)</f>
        <v>0</v>
      </c>
      <c r="K124" s="18">
        <f t="shared" ref="K124" si="1457">ROUND(SUM(K121:K123),0)</f>
        <v>0</v>
      </c>
      <c r="L124" s="18">
        <f t="shared" ref="L124" si="1458">ROUND(SUM(L121:L123),0)</f>
        <v>0</v>
      </c>
      <c r="M124" s="20">
        <f t="shared" ref="M124" si="1459">ROUND(SUM(M121:M123),0)</f>
        <v>0</v>
      </c>
      <c r="N124" s="21">
        <f t="shared" ref="N124" si="1460">ROUND(SUM(N121:N123),0)</f>
        <v>0</v>
      </c>
      <c r="O124" s="7">
        <f t="shared" ref="O124" si="1461">IF($N124=0,0,ROUND(($N121*O121+$N122*O122+$N123*O123)/$N124,2))</f>
        <v>0</v>
      </c>
      <c r="P124" s="7">
        <f t="shared" ref="P124" si="1462">IF($N124=0,0,ROUND(($N121*P121+$N122*P122+$N123*P123)/$N124,2))</f>
        <v>0</v>
      </c>
      <c r="Q124" s="7">
        <f t="shared" ref="Q124" si="1463">IF($N124=0,0,ROUND(($N121*Q121+$N122*Q122+$N123*Q123)/$N124,2))</f>
        <v>0</v>
      </c>
      <c r="R124" s="7">
        <f t="shared" ref="R124" si="1464">IF($N124=0,0,ROUND(($N121*R121+$N122*R122+$N123*R123)/$N124,2))</f>
        <v>0</v>
      </c>
      <c r="S124" s="7">
        <f t="shared" ref="S124" si="1465">IF($N124=0,0,ROUND(($N121*S121+$N122*S122+$N123*S123)/$N124,2))</f>
        <v>0</v>
      </c>
      <c r="T124" s="6">
        <f t="shared" si="982"/>
        <v>0</v>
      </c>
      <c r="U124" s="6">
        <f t="shared" ref="U124:X124" si="1466">ROUND(SUM(U121:U123),0)</f>
        <v>0</v>
      </c>
      <c r="V124" s="6">
        <f t="shared" si="1466"/>
        <v>0</v>
      </c>
      <c r="W124" s="6">
        <f t="shared" si="1466"/>
        <v>0</v>
      </c>
      <c r="X124" s="8">
        <f t="shared" si="1466"/>
        <v>0</v>
      </c>
      <c r="BA124" s="68">
        <f t="shared" ref="BA124" si="1467">SUM(BA121:BA123)</f>
        <v>0</v>
      </c>
      <c r="BB124" s="59">
        <f t="shared" si="831"/>
        <v>0</v>
      </c>
      <c r="BC124" s="59">
        <f t="shared" si="832"/>
        <v>0</v>
      </c>
      <c r="BD124" s="59">
        <f t="shared" si="833"/>
        <v>0</v>
      </c>
      <c r="BE124" s="59">
        <f t="shared" si="834"/>
        <v>0</v>
      </c>
      <c r="BF124" s="59">
        <f t="shared" si="835"/>
        <v>0</v>
      </c>
      <c r="BG124" s="69">
        <f t="shared" si="1361"/>
        <v>0</v>
      </c>
      <c r="BH124" s="69">
        <f t="shared" si="1361"/>
        <v>0</v>
      </c>
      <c r="BI124" s="69">
        <f t="shared" si="1361"/>
        <v>0</v>
      </c>
      <c r="BJ124" s="69">
        <f t="shared" si="1361"/>
        <v>0</v>
      </c>
      <c r="BK124" s="69">
        <f t="shared" si="1361"/>
        <v>0</v>
      </c>
      <c r="BL124" s="69">
        <f t="shared" ref="BL124" si="1468">SUM(BL121:BL123)</f>
        <v>0</v>
      </c>
      <c r="BM124" s="68">
        <f t="shared" si="895"/>
        <v>0</v>
      </c>
      <c r="BN124" s="68">
        <f t="shared" si="896"/>
        <v>0</v>
      </c>
      <c r="BO124" s="68">
        <f t="shared" si="897"/>
        <v>0</v>
      </c>
      <c r="BP124" s="68">
        <f t="shared" si="898"/>
        <v>0</v>
      </c>
      <c r="BQ124" s="68">
        <f t="shared" si="899"/>
        <v>0</v>
      </c>
      <c r="BR124" s="59">
        <f t="shared" ref="BR124" si="1469">SUM(BR121:BR123)</f>
        <v>0</v>
      </c>
      <c r="BS124" s="59">
        <f t="shared" ref="BS124" si="1470">SUM(BS121:BS123)</f>
        <v>0</v>
      </c>
      <c r="BT124" s="59">
        <f t="shared" ref="BT124" si="1471">SUM(BT121:BT123)</f>
        <v>0</v>
      </c>
      <c r="BU124" s="59">
        <f t="shared" ref="BU124" si="1472">SUM(BU121:BU123)</f>
        <v>0</v>
      </c>
      <c r="BV124" s="59">
        <f t="shared" ref="BV124" si="1473">SUM(BV121:BV123)</f>
        <v>0</v>
      </c>
    </row>
    <row r="125" spans="1:74" x14ac:dyDescent="0.4">
      <c r="A125" s="74">
        <v>29</v>
      </c>
      <c r="B125" s="47" t="s">
        <v>8</v>
      </c>
      <c r="C125" s="10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0">
        <f t="shared" ref="I125:I127" si="1474">IF(I$12="t",ROUND($C125*D125/100,0),ROUND($C125*D125/1000,0))</f>
        <v>0</v>
      </c>
      <c r="J125" s="10">
        <f t="shared" ref="J125:J127" si="1475">IF(J$12="t",ROUND($C125*E125/100,0),ROUND($C125*E125/1000,0))</f>
        <v>0</v>
      </c>
      <c r="K125" s="10">
        <f t="shared" ref="K125:K127" si="1476">IF(K$12="t",ROUND($C125*F125/100,0),ROUND($C125*F125/1000,0))</f>
        <v>0</v>
      </c>
      <c r="L125" s="10">
        <f t="shared" ref="L125:L127" si="1477">IF(L$12="t",ROUND($C125*G125/100,0),ROUND($C125*G125/1000,0))</f>
        <v>0</v>
      </c>
      <c r="M125" s="12">
        <f t="shared" ref="M125:M127" si="1478">IF(M$12="t",ROUND($C125*H125/100,0),ROUND($C125*H125/1000,0))</f>
        <v>0</v>
      </c>
      <c r="N125" s="1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2">
        <f t="shared" ref="T125:T127" si="1479">IF(T$12="t",ROUND($N125*O125/100,0),ROUND($N125*O125/1000,0))</f>
        <v>0</v>
      </c>
      <c r="U125" s="2">
        <f t="shared" ref="U125:U127" si="1480">IF(U$12="t",ROUND($N125*P125/100,0),ROUND($N125*P125/1000,0))</f>
        <v>0</v>
      </c>
      <c r="V125" s="2">
        <f t="shared" ref="V125:V127" si="1481">IF(V$12="t",ROUND($N125*Q125/100,0),ROUND($N125*Q125/1000,0))</f>
        <v>0</v>
      </c>
      <c r="W125" s="2">
        <f t="shared" ref="W125:W127" si="1482">IF(W$12="t",ROUND($N125*R125/100,0),ROUND($N125*R125/1000,0))</f>
        <v>0</v>
      </c>
      <c r="X125" s="4">
        <f t="shared" ref="X125:X127" si="1483">IF(X$12="t",ROUND($N125*S125/100,0),ROUND($N125*S125/1000,0))</f>
        <v>0</v>
      </c>
      <c r="BA125" s="68">
        <f t="shared" ref="BA125" si="1484">C125-N125</f>
        <v>0</v>
      </c>
      <c r="BB125" s="59">
        <f t="shared" si="831"/>
        <v>0</v>
      </c>
      <c r="BC125" s="59">
        <f t="shared" si="832"/>
        <v>0</v>
      </c>
      <c r="BD125" s="59">
        <f t="shared" si="833"/>
        <v>0</v>
      </c>
      <c r="BE125" s="59">
        <f t="shared" si="834"/>
        <v>0</v>
      </c>
      <c r="BF125" s="59">
        <f t="shared" si="835"/>
        <v>0</v>
      </c>
      <c r="BG125" s="68">
        <f t="shared" ref="BG125:BG126" si="1485">I125-T125</f>
        <v>0</v>
      </c>
      <c r="BH125" s="68">
        <f t="shared" ref="BH125:BH126" si="1486">J125-U125</f>
        <v>0</v>
      </c>
      <c r="BI125" s="68">
        <f t="shared" ref="BI125:BI126" si="1487">K125-V125</f>
        <v>0</v>
      </c>
      <c r="BJ125" s="68">
        <f t="shared" ref="BJ125:BJ126" si="1488">L125-W125</f>
        <v>0</v>
      </c>
      <c r="BK125" s="68">
        <f t="shared" ref="BK125:BK126" si="1489">M125-X125</f>
        <v>0</v>
      </c>
      <c r="BL125" s="68">
        <f t="shared" ref="BL125" si="1490">ROUND(BA125*$D$8/$D$9,0)</f>
        <v>0</v>
      </c>
      <c r="BM125" s="68">
        <f t="shared" si="895"/>
        <v>0</v>
      </c>
      <c r="BN125" s="68">
        <f t="shared" si="896"/>
        <v>0</v>
      </c>
      <c r="BO125" s="68">
        <f t="shared" si="897"/>
        <v>0</v>
      </c>
      <c r="BP125" s="68">
        <f t="shared" si="898"/>
        <v>0</v>
      </c>
      <c r="BQ125" s="68">
        <f t="shared" si="899"/>
        <v>0</v>
      </c>
      <c r="BR125" s="59">
        <f t="shared" ref="BR125" si="1491">ROUND(BG125*$D$8,0)</f>
        <v>0</v>
      </c>
      <c r="BS125" s="59">
        <f t="shared" ref="BS125:BS127" si="1492">ROUND(BH125*$D$8,0)</f>
        <v>0</v>
      </c>
      <c r="BT125" s="59">
        <f t="shared" ref="BT125:BT127" si="1493">ROUND(BI125*$D$8,0)</f>
        <v>0</v>
      </c>
      <c r="BU125" s="59">
        <f t="shared" ref="BU125:BU127" si="1494">ROUND(BJ125*$D$8,0)</f>
        <v>0</v>
      </c>
      <c r="BV125" s="59">
        <f t="shared" ref="BV125:BV127" si="1495">ROUND(BK125*$D$8,0)</f>
        <v>0</v>
      </c>
    </row>
    <row r="126" spans="1:74" x14ac:dyDescent="0.4">
      <c r="A126" s="75"/>
      <c r="B126" s="45" t="s">
        <v>0</v>
      </c>
      <c r="C126" s="2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2">
        <f t="shared" si="1474"/>
        <v>0</v>
      </c>
      <c r="J126" s="2">
        <f t="shared" si="1475"/>
        <v>0</v>
      </c>
      <c r="K126" s="2">
        <f t="shared" si="1476"/>
        <v>0</v>
      </c>
      <c r="L126" s="2">
        <f t="shared" si="1477"/>
        <v>0</v>
      </c>
      <c r="M126" s="4">
        <f t="shared" si="1478"/>
        <v>0</v>
      </c>
      <c r="N126" s="5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2">
        <f t="shared" si="1479"/>
        <v>0</v>
      </c>
      <c r="U126" s="2">
        <f t="shared" si="1480"/>
        <v>0</v>
      </c>
      <c r="V126" s="2">
        <f t="shared" si="1481"/>
        <v>0</v>
      </c>
      <c r="W126" s="2">
        <f t="shared" si="1482"/>
        <v>0</v>
      </c>
      <c r="X126" s="4">
        <f t="shared" si="1483"/>
        <v>0</v>
      </c>
      <c r="BA126" s="68">
        <f t="shared" si="830"/>
        <v>0</v>
      </c>
      <c r="BB126" s="59">
        <f t="shared" si="831"/>
        <v>0</v>
      </c>
      <c r="BC126" s="59">
        <f t="shared" si="832"/>
        <v>0</v>
      </c>
      <c r="BD126" s="59">
        <f t="shared" si="833"/>
        <v>0</v>
      </c>
      <c r="BE126" s="59">
        <f t="shared" si="834"/>
        <v>0</v>
      </c>
      <c r="BF126" s="59">
        <f t="shared" si="835"/>
        <v>0</v>
      </c>
      <c r="BG126" s="68">
        <f t="shared" si="1485"/>
        <v>0</v>
      </c>
      <c r="BH126" s="68">
        <f t="shared" si="1486"/>
        <v>0</v>
      </c>
      <c r="BI126" s="68">
        <f t="shared" si="1487"/>
        <v>0</v>
      </c>
      <c r="BJ126" s="68">
        <f t="shared" si="1488"/>
        <v>0</v>
      </c>
      <c r="BK126" s="68">
        <f t="shared" si="1489"/>
        <v>0</v>
      </c>
      <c r="BL126" s="68">
        <f t="shared" si="894"/>
        <v>0</v>
      </c>
      <c r="BM126" s="68">
        <f t="shared" si="895"/>
        <v>0</v>
      </c>
      <c r="BN126" s="68">
        <f t="shared" si="896"/>
        <v>0</v>
      </c>
      <c r="BO126" s="68">
        <f t="shared" si="897"/>
        <v>0</v>
      </c>
      <c r="BP126" s="68">
        <f t="shared" si="898"/>
        <v>0</v>
      </c>
      <c r="BQ126" s="68">
        <f t="shared" si="899"/>
        <v>0</v>
      </c>
      <c r="BR126" s="59">
        <f t="shared" si="842"/>
        <v>0</v>
      </c>
      <c r="BS126" s="59">
        <f t="shared" si="1492"/>
        <v>0</v>
      </c>
      <c r="BT126" s="59">
        <f t="shared" si="1493"/>
        <v>0</v>
      </c>
      <c r="BU126" s="59">
        <f t="shared" si="1494"/>
        <v>0</v>
      </c>
      <c r="BV126" s="59">
        <f t="shared" si="1495"/>
        <v>0</v>
      </c>
    </row>
    <row r="127" spans="1:74" x14ac:dyDescent="0.4">
      <c r="A127" s="75"/>
      <c r="B127" s="45" t="s">
        <v>1</v>
      </c>
      <c r="C127" s="2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2">
        <f t="shared" si="1474"/>
        <v>0</v>
      </c>
      <c r="J127" s="2">
        <f t="shared" si="1475"/>
        <v>0</v>
      </c>
      <c r="K127" s="2">
        <f t="shared" si="1476"/>
        <v>0</v>
      </c>
      <c r="L127" s="2">
        <f t="shared" si="1477"/>
        <v>0</v>
      </c>
      <c r="M127" s="4">
        <f t="shared" si="1478"/>
        <v>0</v>
      </c>
      <c r="N127" s="5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2">
        <f t="shared" si="1479"/>
        <v>0</v>
      </c>
      <c r="U127" s="2">
        <f t="shared" si="1480"/>
        <v>0</v>
      </c>
      <c r="V127" s="2">
        <f t="shared" si="1481"/>
        <v>0</v>
      </c>
      <c r="W127" s="2">
        <f t="shared" si="1482"/>
        <v>0</v>
      </c>
      <c r="X127" s="4">
        <f t="shared" si="1483"/>
        <v>0</v>
      </c>
      <c r="BA127" s="68">
        <f t="shared" ref="BA127" si="1496">(C127-N127)*$C$7</f>
        <v>0</v>
      </c>
      <c r="BB127" s="59">
        <f t="shared" si="831"/>
        <v>0</v>
      </c>
      <c r="BC127" s="59">
        <f t="shared" si="832"/>
        <v>0</v>
      </c>
      <c r="BD127" s="59">
        <f t="shared" si="833"/>
        <v>0</v>
      </c>
      <c r="BE127" s="59">
        <f t="shared" si="834"/>
        <v>0</v>
      </c>
      <c r="BF127" s="59">
        <f t="shared" si="835"/>
        <v>0</v>
      </c>
      <c r="BG127" s="68">
        <f t="shared" ref="BG127" si="1497">ROUND((I127-T127)*$C$7,0)</f>
        <v>0</v>
      </c>
      <c r="BH127" s="68">
        <f t="shared" ref="BH127" si="1498">ROUND((J127-U127)*$C$7,0)</f>
        <v>0</v>
      </c>
      <c r="BI127" s="68">
        <f t="shared" ref="BI127" si="1499">ROUND((K127-V127)*$C$7,0)</f>
        <v>0</v>
      </c>
      <c r="BJ127" s="68">
        <f t="shared" ref="BJ127" si="1500">ROUND((L127-W127)*$C$7,0)</f>
        <v>0</v>
      </c>
      <c r="BK127" s="68">
        <f t="shared" ref="BK127" si="1501">ROUND((M127-X127)*$C$7,0)</f>
        <v>0</v>
      </c>
      <c r="BL127" s="68">
        <f t="shared" si="894"/>
        <v>0</v>
      </c>
      <c r="BM127" s="68">
        <f t="shared" si="895"/>
        <v>0</v>
      </c>
      <c r="BN127" s="68">
        <f t="shared" si="896"/>
        <v>0</v>
      </c>
      <c r="BO127" s="68">
        <f t="shared" si="897"/>
        <v>0</v>
      </c>
      <c r="BP127" s="68">
        <f t="shared" si="898"/>
        <v>0</v>
      </c>
      <c r="BQ127" s="68">
        <f t="shared" si="899"/>
        <v>0</v>
      </c>
      <c r="BR127" s="59">
        <f t="shared" si="842"/>
        <v>0</v>
      </c>
      <c r="BS127" s="59">
        <f t="shared" si="1492"/>
        <v>0</v>
      </c>
      <c r="BT127" s="59">
        <f t="shared" si="1493"/>
        <v>0</v>
      </c>
      <c r="BU127" s="59">
        <f t="shared" si="1494"/>
        <v>0</v>
      </c>
      <c r="BV127" s="59">
        <f t="shared" si="1495"/>
        <v>0</v>
      </c>
    </row>
    <row r="128" spans="1:74" x14ac:dyDescent="0.4">
      <c r="A128" s="76"/>
      <c r="B128" s="46" t="s">
        <v>2</v>
      </c>
      <c r="C128" s="6">
        <f t="shared" ref="C128" si="1502">ROUND(SUM(C125:C127),0)</f>
        <v>0</v>
      </c>
      <c r="D128" s="7">
        <f t="shared" ref="D128" si="1503">IF($C128=0,0,ROUND(($C125*D125+$C126*D126+$C127*D127)/$C128,2))</f>
        <v>0</v>
      </c>
      <c r="E128" s="7">
        <f t="shared" ref="E128" si="1504">IF($C128=0,0,ROUND(($C125*E125+$C126*E126+$C127*E127)/$C128,2))</f>
        <v>0</v>
      </c>
      <c r="F128" s="7">
        <f t="shared" ref="F128" si="1505">IF($C128=0,0,ROUND(($C125*F125+$C126*F126+$C127*F127)/$C128,2))</f>
        <v>0</v>
      </c>
      <c r="G128" s="7">
        <f t="shared" ref="G128" si="1506">IF($C128=0,0,ROUND(($C125*G125+$C126*G126+$C127*G127)/$C128,2))</f>
        <v>0</v>
      </c>
      <c r="H128" s="7">
        <f t="shared" ref="H128" si="1507">IF($C128=0,0,ROUND(($C125*H125+$C126*H126+$C127*H127)/$C128,2))</f>
        <v>0</v>
      </c>
      <c r="I128" s="6">
        <f t="shared" ref="I128" si="1508">ROUND(SUM(I125:I127),0)</f>
        <v>0</v>
      </c>
      <c r="J128" s="6">
        <f t="shared" ref="J128" si="1509">ROUND(SUM(J125:J127),0)</f>
        <v>0</v>
      </c>
      <c r="K128" s="6">
        <f t="shared" ref="K128" si="1510">ROUND(SUM(K125:K127),0)</f>
        <v>0</v>
      </c>
      <c r="L128" s="6">
        <f t="shared" ref="L128" si="1511">ROUND(SUM(L125:L127),0)</f>
        <v>0</v>
      </c>
      <c r="M128" s="8">
        <f t="shared" ref="M128" si="1512">ROUND(SUM(M125:M127),0)</f>
        <v>0</v>
      </c>
      <c r="N128" s="9">
        <f t="shared" ref="N128" si="1513">ROUND(SUM(N125:N127),0)</f>
        <v>0</v>
      </c>
      <c r="O128" s="7">
        <f t="shared" ref="O128" si="1514">IF($N128=0,0,ROUND(($N125*O125+$N126*O126+$N127*O127)/$N128,2))</f>
        <v>0</v>
      </c>
      <c r="P128" s="7">
        <f t="shared" ref="P128" si="1515">IF($N128=0,0,ROUND(($N125*P125+$N126*P126+$N127*P127)/$N128,2))</f>
        <v>0</v>
      </c>
      <c r="Q128" s="7">
        <f t="shared" ref="Q128" si="1516">IF($N128=0,0,ROUND(($N125*Q125+$N126*Q126+$N127*Q127)/$N128,2))</f>
        <v>0</v>
      </c>
      <c r="R128" s="7">
        <f t="shared" ref="R128" si="1517">IF($N128=0,0,ROUND(($N125*R125+$N126*R126+$N127*R127)/$N128,2))</f>
        <v>0</v>
      </c>
      <c r="S128" s="7">
        <f t="shared" ref="S128" si="1518">IF($N128=0,0,ROUND(($N125*S125+$N126*S126+$N127*S127)/$N128,2))</f>
        <v>0</v>
      </c>
      <c r="T128" s="6">
        <f t="shared" si="982"/>
        <v>0</v>
      </c>
      <c r="U128" s="6">
        <f t="shared" ref="U128:X128" si="1519">ROUND(SUM(U125:U127),0)</f>
        <v>0</v>
      </c>
      <c r="V128" s="6">
        <f t="shared" si="1519"/>
        <v>0</v>
      </c>
      <c r="W128" s="6">
        <f t="shared" si="1519"/>
        <v>0</v>
      </c>
      <c r="X128" s="8">
        <f t="shared" si="1519"/>
        <v>0</v>
      </c>
      <c r="BA128" s="68">
        <f t="shared" ref="BA128" si="1520">SUM(BA125:BA127)</f>
        <v>0</v>
      </c>
      <c r="BB128" s="59">
        <f t="shared" si="831"/>
        <v>0</v>
      </c>
      <c r="BC128" s="59">
        <f t="shared" si="832"/>
        <v>0</v>
      </c>
      <c r="BD128" s="59">
        <f t="shared" si="833"/>
        <v>0</v>
      </c>
      <c r="BE128" s="59">
        <f t="shared" si="834"/>
        <v>0</v>
      </c>
      <c r="BF128" s="59">
        <f t="shared" si="835"/>
        <v>0</v>
      </c>
      <c r="BG128" s="69">
        <f t="shared" si="1361"/>
        <v>0</v>
      </c>
      <c r="BH128" s="69">
        <f t="shared" si="1361"/>
        <v>0</v>
      </c>
      <c r="BI128" s="69">
        <f t="shared" si="1361"/>
        <v>0</v>
      </c>
      <c r="BJ128" s="69">
        <f t="shared" si="1361"/>
        <v>0</v>
      </c>
      <c r="BK128" s="69">
        <f t="shared" si="1361"/>
        <v>0</v>
      </c>
      <c r="BL128" s="69">
        <f t="shared" ref="BL128" si="1521">SUM(BL125:BL127)</f>
        <v>0</v>
      </c>
      <c r="BM128" s="68">
        <f t="shared" si="895"/>
        <v>0</v>
      </c>
      <c r="BN128" s="68">
        <f t="shared" si="896"/>
        <v>0</v>
      </c>
      <c r="BO128" s="68">
        <f t="shared" si="897"/>
        <v>0</v>
      </c>
      <c r="BP128" s="68">
        <f t="shared" si="898"/>
        <v>0</v>
      </c>
      <c r="BQ128" s="68">
        <f t="shared" si="899"/>
        <v>0</v>
      </c>
      <c r="BR128" s="59">
        <f t="shared" ref="BR128" si="1522">SUM(BR125:BR127)</f>
        <v>0</v>
      </c>
      <c r="BS128" s="59">
        <f t="shared" ref="BS128" si="1523">SUM(BS125:BS127)</f>
        <v>0</v>
      </c>
      <c r="BT128" s="59">
        <f t="shared" ref="BT128" si="1524">SUM(BT125:BT127)</f>
        <v>0</v>
      </c>
      <c r="BU128" s="59">
        <f t="shared" ref="BU128" si="1525">SUM(BU125:BU127)</f>
        <v>0</v>
      </c>
      <c r="BV128" s="59">
        <f t="shared" ref="BV128" si="1526">SUM(BV125:BV127)</f>
        <v>0</v>
      </c>
    </row>
    <row r="129" spans="1:74" x14ac:dyDescent="0.4">
      <c r="A129" s="77">
        <v>30</v>
      </c>
      <c r="B129" s="48" t="s">
        <v>8</v>
      </c>
      <c r="C129" s="14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4">
        <f t="shared" ref="I129:I131" si="1527">IF(I$12="t",ROUND($C129*D129/100,0),ROUND($C129*D129/1000,0))</f>
        <v>0</v>
      </c>
      <c r="J129" s="14">
        <f t="shared" ref="J129:J131" si="1528">IF(J$12="t",ROUND($C129*E129/100,0),ROUND($C129*E129/1000,0))</f>
        <v>0</v>
      </c>
      <c r="K129" s="14">
        <f t="shared" ref="K129:K131" si="1529">IF(K$12="t",ROUND($C129*F129/100,0),ROUND($C129*F129/1000,0))</f>
        <v>0</v>
      </c>
      <c r="L129" s="14">
        <f t="shared" ref="L129:L131" si="1530">IF(L$12="t",ROUND($C129*G129/100,0),ROUND($C129*G129/1000,0))</f>
        <v>0</v>
      </c>
      <c r="M129" s="16">
        <f t="shared" ref="M129:M131" si="1531">IF(M$12="t",ROUND($C129*H129/100,0),ROUND($C129*H129/1000,0))</f>
        <v>0</v>
      </c>
      <c r="N129" s="17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2">
        <f t="shared" ref="T129:T131" si="1532">IF(T$12="t",ROUND($N129*O129/100,0),ROUND($N129*O129/1000,0))</f>
        <v>0</v>
      </c>
      <c r="U129" s="2">
        <f t="shared" ref="U129:U131" si="1533">IF(U$12="t",ROUND($N129*P129/100,0),ROUND($N129*P129/1000,0))</f>
        <v>0</v>
      </c>
      <c r="V129" s="2">
        <f t="shared" ref="V129:V131" si="1534">IF(V$12="t",ROUND($N129*Q129/100,0),ROUND($N129*Q129/1000,0))</f>
        <v>0</v>
      </c>
      <c r="W129" s="2">
        <f t="shared" ref="W129:W131" si="1535">IF(W$12="t",ROUND($N129*R129/100,0),ROUND($N129*R129/1000,0))</f>
        <v>0</v>
      </c>
      <c r="X129" s="4">
        <f t="shared" ref="X129:X131" si="1536">IF(X$12="t",ROUND($N129*S129/100,0),ROUND($N129*S129/1000,0))</f>
        <v>0</v>
      </c>
      <c r="BA129" s="68">
        <f t="shared" ref="BA129" si="1537">C129-N129</f>
        <v>0</v>
      </c>
      <c r="BB129" s="59">
        <f t="shared" si="831"/>
        <v>0</v>
      </c>
      <c r="BC129" s="59">
        <f t="shared" si="832"/>
        <v>0</v>
      </c>
      <c r="BD129" s="59">
        <f t="shared" si="833"/>
        <v>0</v>
      </c>
      <c r="BE129" s="59">
        <f t="shared" si="834"/>
        <v>0</v>
      </c>
      <c r="BF129" s="59">
        <f t="shared" si="835"/>
        <v>0</v>
      </c>
      <c r="BG129" s="68">
        <f t="shared" ref="BG129:BG130" si="1538">I129-T129</f>
        <v>0</v>
      </c>
      <c r="BH129" s="68">
        <f t="shared" ref="BH129:BH130" si="1539">J129-U129</f>
        <v>0</v>
      </c>
      <c r="BI129" s="68">
        <f t="shared" ref="BI129:BI130" si="1540">K129-V129</f>
        <v>0</v>
      </c>
      <c r="BJ129" s="68">
        <f t="shared" ref="BJ129:BJ130" si="1541">L129-W129</f>
        <v>0</v>
      </c>
      <c r="BK129" s="68">
        <f t="shared" ref="BK129:BK130" si="1542">M129-X129</f>
        <v>0</v>
      </c>
      <c r="BL129" s="68">
        <f t="shared" ref="BL129" si="1543">ROUND(BA129*$D$8/$D$9,0)</f>
        <v>0</v>
      </c>
      <c r="BM129" s="68">
        <f t="shared" si="895"/>
        <v>0</v>
      </c>
      <c r="BN129" s="68">
        <f t="shared" si="896"/>
        <v>0</v>
      </c>
      <c r="BO129" s="68">
        <f t="shared" si="897"/>
        <v>0</v>
      </c>
      <c r="BP129" s="68">
        <f t="shared" si="898"/>
        <v>0</v>
      </c>
      <c r="BQ129" s="68">
        <f t="shared" si="899"/>
        <v>0</v>
      </c>
      <c r="BR129" s="59">
        <f t="shared" ref="BR129" si="1544">ROUND(BG129*$D$8,0)</f>
        <v>0</v>
      </c>
      <c r="BS129" s="59">
        <f t="shared" ref="BS129:BS131" si="1545">ROUND(BH129*$D$8,0)</f>
        <v>0</v>
      </c>
      <c r="BT129" s="59">
        <f t="shared" ref="BT129:BT131" si="1546">ROUND(BI129*$D$8,0)</f>
        <v>0</v>
      </c>
      <c r="BU129" s="59">
        <f t="shared" ref="BU129:BU131" si="1547">ROUND(BJ129*$D$8,0)</f>
        <v>0</v>
      </c>
      <c r="BV129" s="59">
        <f t="shared" ref="BV129:BV131" si="1548">ROUND(BK129*$D$8,0)</f>
        <v>0</v>
      </c>
    </row>
    <row r="130" spans="1:74" x14ac:dyDescent="0.4">
      <c r="A130" s="75"/>
      <c r="B130" s="45" t="s">
        <v>0</v>
      </c>
      <c r="C130" s="2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2">
        <f t="shared" si="1527"/>
        <v>0</v>
      </c>
      <c r="J130" s="2">
        <f t="shared" si="1528"/>
        <v>0</v>
      </c>
      <c r="K130" s="2">
        <f t="shared" si="1529"/>
        <v>0</v>
      </c>
      <c r="L130" s="2">
        <f t="shared" si="1530"/>
        <v>0</v>
      </c>
      <c r="M130" s="4">
        <f t="shared" si="1531"/>
        <v>0</v>
      </c>
      <c r="N130" s="5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2">
        <f t="shared" si="1532"/>
        <v>0</v>
      </c>
      <c r="U130" s="2">
        <f t="shared" si="1533"/>
        <v>0</v>
      </c>
      <c r="V130" s="2">
        <f t="shared" si="1534"/>
        <v>0</v>
      </c>
      <c r="W130" s="2">
        <f t="shared" si="1535"/>
        <v>0</v>
      </c>
      <c r="X130" s="4">
        <f t="shared" si="1536"/>
        <v>0</v>
      </c>
      <c r="BA130" s="68">
        <f t="shared" si="830"/>
        <v>0</v>
      </c>
      <c r="BB130" s="59">
        <f t="shared" si="831"/>
        <v>0</v>
      </c>
      <c r="BC130" s="59">
        <f t="shared" si="832"/>
        <v>0</v>
      </c>
      <c r="BD130" s="59">
        <f t="shared" si="833"/>
        <v>0</v>
      </c>
      <c r="BE130" s="59">
        <f t="shared" si="834"/>
        <v>0</v>
      </c>
      <c r="BF130" s="59">
        <f t="shared" si="835"/>
        <v>0</v>
      </c>
      <c r="BG130" s="68">
        <f t="shared" si="1538"/>
        <v>0</v>
      </c>
      <c r="BH130" s="68">
        <f t="shared" si="1539"/>
        <v>0</v>
      </c>
      <c r="BI130" s="68">
        <f t="shared" si="1540"/>
        <v>0</v>
      </c>
      <c r="BJ130" s="68">
        <f t="shared" si="1541"/>
        <v>0</v>
      </c>
      <c r="BK130" s="68">
        <f t="shared" si="1542"/>
        <v>0</v>
      </c>
      <c r="BL130" s="68">
        <f t="shared" si="894"/>
        <v>0</v>
      </c>
      <c r="BM130" s="68">
        <f t="shared" si="895"/>
        <v>0</v>
      </c>
      <c r="BN130" s="68">
        <f t="shared" si="896"/>
        <v>0</v>
      </c>
      <c r="BO130" s="68">
        <f t="shared" si="897"/>
        <v>0</v>
      </c>
      <c r="BP130" s="68">
        <f t="shared" si="898"/>
        <v>0</v>
      </c>
      <c r="BQ130" s="68">
        <f t="shared" si="899"/>
        <v>0</v>
      </c>
      <c r="BR130" s="59">
        <f t="shared" si="842"/>
        <v>0</v>
      </c>
      <c r="BS130" s="59">
        <f t="shared" si="1545"/>
        <v>0</v>
      </c>
      <c r="BT130" s="59">
        <f t="shared" si="1546"/>
        <v>0</v>
      </c>
      <c r="BU130" s="59">
        <f t="shared" si="1547"/>
        <v>0</v>
      </c>
      <c r="BV130" s="59">
        <f t="shared" si="1548"/>
        <v>0</v>
      </c>
    </row>
    <row r="131" spans="1:74" x14ac:dyDescent="0.4">
      <c r="A131" s="75"/>
      <c r="B131" s="45" t="s">
        <v>1</v>
      </c>
      <c r="C131" s="2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2">
        <f t="shared" si="1527"/>
        <v>0</v>
      </c>
      <c r="J131" s="2">
        <f t="shared" si="1528"/>
        <v>0</v>
      </c>
      <c r="K131" s="2">
        <f t="shared" si="1529"/>
        <v>0</v>
      </c>
      <c r="L131" s="2">
        <f t="shared" si="1530"/>
        <v>0</v>
      </c>
      <c r="M131" s="4">
        <f t="shared" si="1531"/>
        <v>0</v>
      </c>
      <c r="N131" s="5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2">
        <f t="shared" si="1532"/>
        <v>0</v>
      </c>
      <c r="U131" s="2">
        <f t="shared" si="1533"/>
        <v>0</v>
      </c>
      <c r="V131" s="2">
        <f t="shared" si="1534"/>
        <v>0</v>
      </c>
      <c r="W131" s="2">
        <f t="shared" si="1535"/>
        <v>0</v>
      </c>
      <c r="X131" s="4">
        <f t="shared" si="1536"/>
        <v>0</v>
      </c>
      <c r="BA131" s="68">
        <f t="shared" ref="BA131" si="1549">(C131-N131)*$C$7</f>
        <v>0</v>
      </c>
      <c r="BB131" s="59">
        <f t="shared" si="831"/>
        <v>0</v>
      </c>
      <c r="BC131" s="59">
        <f t="shared" si="832"/>
        <v>0</v>
      </c>
      <c r="BD131" s="59">
        <f t="shared" si="833"/>
        <v>0</v>
      </c>
      <c r="BE131" s="59">
        <f t="shared" si="834"/>
        <v>0</v>
      </c>
      <c r="BF131" s="59">
        <f t="shared" si="835"/>
        <v>0</v>
      </c>
      <c r="BG131" s="68">
        <f t="shared" ref="BG131" si="1550">ROUND((I131-T131)*$C$7,0)</f>
        <v>0</v>
      </c>
      <c r="BH131" s="68">
        <f t="shared" ref="BH131" si="1551">ROUND((J131-U131)*$C$7,0)</f>
        <v>0</v>
      </c>
      <c r="BI131" s="68">
        <f t="shared" ref="BI131" si="1552">ROUND((K131-V131)*$C$7,0)</f>
        <v>0</v>
      </c>
      <c r="BJ131" s="68">
        <f t="shared" ref="BJ131" si="1553">ROUND((L131-W131)*$C$7,0)</f>
        <v>0</v>
      </c>
      <c r="BK131" s="68">
        <f t="shared" ref="BK131" si="1554">ROUND((M131-X131)*$C$7,0)</f>
        <v>0</v>
      </c>
      <c r="BL131" s="68">
        <f t="shared" si="894"/>
        <v>0</v>
      </c>
      <c r="BM131" s="68">
        <f t="shared" si="895"/>
        <v>0</v>
      </c>
      <c r="BN131" s="68">
        <f t="shared" si="896"/>
        <v>0</v>
      </c>
      <c r="BO131" s="68">
        <f t="shared" si="897"/>
        <v>0</v>
      </c>
      <c r="BP131" s="68">
        <f t="shared" si="898"/>
        <v>0</v>
      </c>
      <c r="BQ131" s="68">
        <f t="shared" si="899"/>
        <v>0</v>
      </c>
      <c r="BR131" s="59">
        <f t="shared" si="842"/>
        <v>0</v>
      </c>
      <c r="BS131" s="59">
        <f t="shared" si="1545"/>
        <v>0</v>
      </c>
      <c r="BT131" s="59">
        <f t="shared" si="1546"/>
        <v>0</v>
      </c>
      <c r="BU131" s="59">
        <f t="shared" si="1547"/>
        <v>0</v>
      </c>
      <c r="BV131" s="59">
        <f t="shared" si="1548"/>
        <v>0</v>
      </c>
    </row>
    <row r="132" spans="1:74" x14ac:dyDescent="0.4">
      <c r="A132" s="78"/>
      <c r="B132" s="49" t="s">
        <v>2</v>
      </c>
      <c r="C132" s="18">
        <f t="shared" ref="C132" si="1555">ROUND(SUM(C129:C131),0)</f>
        <v>0</v>
      </c>
      <c r="D132" s="19">
        <f t="shared" ref="D132" si="1556">IF($C132=0,0,ROUND(($C129*D129+$C130*D130+$C131*D131)/$C132,2))</f>
        <v>0</v>
      </c>
      <c r="E132" s="19">
        <f t="shared" ref="E132" si="1557">IF($C132=0,0,ROUND(($C129*E129+$C130*E130+$C131*E131)/$C132,2))</f>
        <v>0</v>
      </c>
      <c r="F132" s="19">
        <f t="shared" ref="F132" si="1558">IF($C132=0,0,ROUND(($C129*F129+$C130*F130+$C131*F131)/$C132,2))</f>
        <v>0</v>
      </c>
      <c r="G132" s="19">
        <f t="shared" ref="G132" si="1559">IF($C132=0,0,ROUND(($C129*G129+$C130*G130+$C131*G131)/$C132,2))</f>
        <v>0</v>
      </c>
      <c r="H132" s="19">
        <f t="shared" ref="H132" si="1560">IF($C132=0,0,ROUND(($C129*H129+$C130*H130+$C131*H131)/$C132,2))</f>
        <v>0</v>
      </c>
      <c r="I132" s="18">
        <f t="shared" ref="I132" si="1561">ROUND(SUM(I129:I131),0)</f>
        <v>0</v>
      </c>
      <c r="J132" s="18">
        <f t="shared" ref="J132" si="1562">ROUND(SUM(J129:J131),0)</f>
        <v>0</v>
      </c>
      <c r="K132" s="18">
        <f t="shared" ref="K132" si="1563">ROUND(SUM(K129:K131),0)</f>
        <v>0</v>
      </c>
      <c r="L132" s="18">
        <f t="shared" ref="L132" si="1564">ROUND(SUM(L129:L131),0)</f>
        <v>0</v>
      </c>
      <c r="M132" s="20">
        <f t="shared" ref="M132" si="1565">ROUND(SUM(M129:M131),0)</f>
        <v>0</v>
      </c>
      <c r="N132" s="21">
        <f t="shared" ref="N132" si="1566">ROUND(SUM(N129:N131),0)</f>
        <v>0</v>
      </c>
      <c r="O132" s="7">
        <f t="shared" ref="O132" si="1567">IF($N132=0,0,ROUND(($N129*O129+$N130*O130+$N131*O131)/$N132,2))</f>
        <v>0</v>
      </c>
      <c r="P132" s="7">
        <f t="shared" ref="P132" si="1568">IF($N132=0,0,ROUND(($N129*P129+$N130*P130+$N131*P131)/$N132,2))</f>
        <v>0</v>
      </c>
      <c r="Q132" s="7">
        <f t="shared" ref="Q132" si="1569">IF($N132=0,0,ROUND(($N129*Q129+$N130*Q130+$N131*Q131)/$N132,2))</f>
        <v>0</v>
      </c>
      <c r="R132" s="7">
        <f t="shared" ref="R132" si="1570">IF($N132=0,0,ROUND(($N129*R129+$N130*R130+$N131*R131)/$N132,2))</f>
        <v>0</v>
      </c>
      <c r="S132" s="7">
        <f t="shared" ref="S132" si="1571">IF($N132=0,0,ROUND(($N129*S129+$N130*S130+$N131*S131)/$N132,2))</f>
        <v>0</v>
      </c>
      <c r="T132" s="6">
        <f t="shared" si="982"/>
        <v>0</v>
      </c>
      <c r="U132" s="6">
        <f t="shared" ref="U132:X132" si="1572">ROUND(SUM(U129:U131),0)</f>
        <v>0</v>
      </c>
      <c r="V132" s="6">
        <f t="shared" si="1572"/>
        <v>0</v>
      </c>
      <c r="W132" s="6">
        <f t="shared" si="1572"/>
        <v>0</v>
      </c>
      <c r="X132" s="8">
        <f t="shared" si="1572"/>
        <v>0</v>
      </c>
      <c r="BA132" s="68">
        <f t="shared" ref="BA132" si="1573">SUM(BA129:BA131)</f>
        <v>0</v>
      </c>
      <c r="BB132" s="59">
        <f t="shared" si="831"/>
        <v>0</v>
      </c>
      <c r="BC132" s="59">
        <f t="shared" si="832"/>
        <v>0</v>
      </c>
      <c r="BD132" s="59">
        <f t="shared" si="833"/>
        <v>0</v>
      </c>
      <c r="BE132" s="59">
        <f t="shared" si="834"/>
        <v>0</v>
      </c>
      <c r="BF132" s="59">
        <f t="shared" si="835"/>
        <v>0</v>
      </c>
      <c r="BG132" s="69">
        <f t="shared" ref="BG132:BK132" si="1574">ROUND(SUM(BG129:BG131),0)</f>
        <v>0</v>
      </c>
      <c r="BH132" s="69">
        <f t="shared" si="1574"/>
        <v>0</v>
      </c>
      <c r="BI132" s="69">
        <f t="shared" si="1574"/>
        <v>0</v>
      </c>
      <c r="BJ132" s="69">
        <f t="shared" si="1574"/>
        <v>0</v>
      </c>
      <c r="BK132" s="69">
        <f t="shared" si="1574"/>
        <v>0</v>
      </c>
      <c r="BL132" s="69">
        <f t="shared" ref="BL132" si="1575">SUM(BL129:BL131)</f>
        <v>0</v>
      </c>
      <c r="BM132" s="68">
        <f t="shared" si="895"/>
        <v>0</v>
      </c>
      <c r="BN132" s="68">
        <f t="shared" si="896"/>
        <v>0</v>
      </c>
      <c r="BO132" s="68">
        <f t="shared" si="897"/>
        <v>0</v>
      </c>
      <c r="BP132" s="68">
        <f t="shared" si="898"/>
        <v>0</v>
      </c>
      <c r="BQ132" s="68">
        <f t="shared" si="899"/>
        <v>0</v>
      </c>
      <c r="BR132" s="59">
        <f t="shared" ref="BR132" si="1576">SUM(BR129:BR131)</f>
        <v>0</v>
      </c>
      <c r="BS132" s="59">
        <f t="shared" ref="BS132" si="1577">SUM(BS129:BS131)</f>
        <v>0</v>
      </c>
      <c r="BT132" s="59">
        <f t="shared" ref="BT132" si="1578">SUM(BT129:BT131)</f>
        <v>0</v>
      </c>
      <c r="BU132" s="59">
        <f t="shared" ref="BU132" si="1579">SUM(BU129:BU131)</f>
        <v>0</v>
      </c>
      <c r="BV132" s="59">
        <f t="shared" ref="BV132" si="1580">SUM(BV129:BV131)</f>
        <v>0</v>
      </c>
    </row>
    <row r="133" spans="1:74" x14ac:dyDescent="0.4">
      <c r="A133" s="80" t="s">
        <v>9</v>
      </c>
      <c r="B133" s="50" t="s">
        <v>8</v>
      </c>
      <c r="C133" s="22">
        <f>ROUND(C13+C17+C21+C25+C29+C33+C37+C41+C45+C49+C53+C57+C61+C65+C69+C73+C77+C81+C85+C89+C93+C97+C101+C105+C109+C113+C117+C121+C125+C129,0)</f>
        <v>0</v>
      </c>
      <c r="D133" s="23">
        <f>IF($C133=0,0,IF(D$12="%",ROUND(I133*100/$C133,2),ROUND(I133*1000/$C133,2)))</f>
        <v>0</v>
      </c>
      <c r="E133" s="23">
        <f>IF($C133=0,0,IF(E$12="%",ROUND(J133*100/$C133,2),ROUND(J133*1000/$C133,2)))</f>
        <v>0</v>
      </c>
      <c r="F133" s="23">
        <f>IF($C133=0,0,IF(F$12="%",ROUND(K133*100/$C133,2),ROUND(K133*1000/$C133,2)))</f>
        <v>0</v>
      </c>
      <c r="G133" s="23">
        <f>IF($C133=0,0,IF(G$12="%",ROUND(L133*100/$C133,2),ROUND(L133*1000/$C133,2)))</f>
        <v>0</v>
      </c>
      <c r="H133" s="23">
        <f>IF($C133=0,0,IF(H$12="%",ROUND(M133*100/$C133,2),ROUND(M133*1000/$C133,2)))</f>
        <v>0</v>
      </c>
      <c r="I133" s="22">
        <f>ROUND(I13+I17+I21+I25+I29+I33+I37+I41+I45+I49+I53+I57+I61+I65+I69+I73+I77+I81+I85+I89+I93+I97+I101+I105+I109+I113+I117+I121+I125+I129,0)</f>
        <v>0</v>
      </c>
      <c r="J133" s="22">
        <f>ROUND(J13+J17+J21+J25+J29+J33+J37+J41+J45+J49+J53+J57+J61+J65+J69+J73+J77+J81+J85+J89+J93+J97+J101+J105+J109+J113+J117+J121+J125+J129,0)</f>
        <v>0</v>
      </c>
      <c r="K133" s="22">
        <f>ROUND(K13+K17+K21+K25+K29+K33+K37+K41+K45+K49+K53+K57+K61+K65+K69+K73+K77+K81+K85+K89+K93+K97+K101+K105+K109+K113+K117+K121+K125+K129,0)</f>
        <v>0</v>
      </c>
      <c r="L133" s="22">
        <f>ROUND(L13+L17+L21+L25+L29+L33+L37+L41+L45+L49+L53+L57+L61+L65+L69+L73+L77+L81+L85+L89+L93+L97+L101+L105+L109+L113+L117+L121+L125+L129,0)</f>
        <v>0</v>
      </c>
      <c r="M133" s="24">
        <f>ROUND(M13+M17+M21+M25+M29+M33+M37+M41+M45+M49+M53+M57+M61+M65+M69+M73+M77+M81+M85+M89+M93+M97+M101+M105+M109+M113+M117+M121+M125+M129,0)</f>
        <v>0</v>
      </c>
      <c r="N133" s="25">
        <f>ROUND(N13+N17+N21+N25+N29+N33+N37+N41+N45+N49+N53+N57+N61+N65+N69+N73+N77+N81+N85+N89+N93+N97+N101+N105+N109+N113+N117+N121+N125+N129,0)</f>
        <v>0</v>
      </c>
      <c r="O133" s="23">
        <f>IF($N133=0,0,IF(O$12="%",ROUND(T133*100/$N133,2),ROUND(T133*1000/$N133,2)))</f>
        <v>0</v>
      </c>
      <c r="P133" s="23">
        <f t="shared" ref="P133:S133" si="1581">IF($N133=0,0,IF(P$12="%",ROUND(U133*100/$N133,2),ROUND(U133*1000/$N133,2)))</f>
        <v>0</v>
      </c>
      <c r="Q133" s="23">
        <f t="shared" si="1581"/>
        <v>0</v>
      </c>
      <c r="R133" s="23">
        <f t="shared" si="1581"/>
        <v>0</v>
      </c>
      <c r="S133" s="23">
        <f t="shared" si="1581"/>
        <v>0</v>
      </c>
      <c r="T133" s="22">
        <f>ROUND(T13+T17+T21+T25+T29+T33+T37+T41+T45+T49+T53+T57+T61+T65+T69+T73+T77+T81+T85+T89+T93+T97+T101+T105+T109+T113+T117+T121+T125+T129,0)</f>
        <v>0</v>
      </c>
      <c r="U133" s="22">
        <f>ROUND(U13+U17+U21+U25+U29+U33+U37+U41+U45+U49+U53+U57+U61+U65+U69+U73+U77+U81+U85+U89+U93+U97+U101+U105+U109+U113+U117+U121+U125+U129,0)</f>
        <v>0</v>
      </c>
      <c r="V133" s="22">
        <f>ROUND(V13+V17+V21+V25+V29+V33+V37+V41+V45+V49+V53+V57+V61+V65+V69+V73+V77+V81+V85+V89+V93+V97+V101+V105+V109+V113+V117+V121+V125+V129,0)</f>
        <v>0</v>
      </c>
      <c r="W133" s="22">
        <f>ROUND(W13+W17+W21+W25+W29+W33+W37+W41+W45+W49+W53+W57+W61+W65+W69+W73+W77+W81+W85+W89+W93+W97+W101+W105+W109+W113+W117+W121+W125+W129,0)</f>
        <v>0</v>
      </c>
      <c r="X133" s="24">
        <f>ROUND(X13+X17+X21+X25+X29+X33+X37+X41+X45+X49+X53+X57+X61+X65+X69+X73+X77+X81+X85+X89+X93+X97+X101+X105+X109+X113+X117+X121+X125+X129,0)</f>
        <v>0</v>
      </c>
      <c r="BA133" s="68">
        <f>ROUND(BA13+BA17+BA21+BA25+BA29+BA33+BA37+BA41+BA45+BA49+BA53+BA57+BA61+BA65+BA69+BA73+BA77+BA81+BA85+BA89+BA93+BA97+BA101+BA105+BA109+BA113+BA117+BA121+BA125+BA129,0)</f>
        <v>0</v>
      </c>
      <c r="BB133" s="59">
        <f>IF($BA133=0,0,IF(BB$12="%",ROUND(BG133*100/$BA133,2),ROUND(BG133*1000/$BA133,2)))</f>
        <v>0</v>
      </c>
      <c r="BC133" s="59">
        <f>IF($BA133=0,0,IF(BC$12="%",ROUND(BH133*100/$BA133,2),ROUND(BH133*1000/$BA133,2)))</f>
        <v>0</v>
      </c>
      <c r="BD133" s="59">
        <f>IF($BA133=0,0,IF(BD$12="%",ROUND(BI133*100/$BA133,2),ROUND(BI133*1000/$BA133,2)))</f>
        <v>0</v>
      </c>
      <c r="BE133" s="59">
        <f t="shared" ref="BD133:BF136" si="1582">IF($BA133=0,0,IF(BE$12="%",ROUND(BJ133*100/$BA133,2),ROUND(BJ133*1000/$BA133,2)))</f>
        <v>0</v>
      </c>
      <c r="BF133" s="59">
        <f t="shared" si="1582"/>
        <v>0</v>
      </c>
      <c r="BG133" s="68">
        <f>ROUND(BG13+BG17+BG21+BG25+BG29+BG33+BG37+BG41+BG45+BG49+BG53+BG57+BG61+BG65+BG69+BG73+BG77+BG81+BG85+BG89+BG93+BG97+BG101+BG105+BG109+BG113+BG117+BG121+BG125+BG129,0)</f>
        <v>0</v>
      </c>
      <c r="BH133" s="68">
        <f>ROUND(BH13+BH17+BH21+BH25+BH29+BH33+BH37+BH41+BH45+BH49+BH53+BH57+BH61+BH65+BH69+BH73+BH77+BH81+BH85+BH89+BH93+BH97+BH101+BH105+BH109+BH113+BH117+BH121+BH125+BH129,0)</f>
        <v>0</v>
      </c>
      <c r="BI133" s="68">
        <f>ROUND(BI13+BI17+BI21+BI25+BI29+BI33+BI37+BI41+BI45+BI49+BI53+BI57+BI61+BI65+BI69+BI73+BI77+BI81+BI85+BI89+BI93+BI97+BI101+BI105+BI109+BI113+BI117+BI121+BI125+BI129,0)</f>
        <v>0</v>
      </c>
      <c r="BJ133" s="68">
        <f>ROUND(BJ13+BJ17+BJ21+BJ25+BJ29+BJ33+BJ37+BJ41+BJ45+BJ49+BJ53+BJ57+BJ61+BJ65+BJ69+BJ73+BJ77+BJ81+BJ85+BJ89+BJ93+BJ97+BJ101+BJ105+BJ109+BJ113+BJ117+BJ121+BJ125+BJ129,0)</f>
        <v>0</v>
      </c>
      <c r="BK133" s="68">
        <f>ROUND(BK13+BK17+BK21+BK25+BK29+BK33+BK37+BK41+BK45+BK49+BK53+BK57+BK61+BK65+BK69+BK73+BK77+BK81+BK85+BK89+BK93+BK97+BK101+BK105+BK109+BK113+BK117+BK121+BK125+BK129,0)</f>
        <v>0</v>
      </c>
      <c r="BL133" s="68">
        <f>ROUND(BL13+BL17+BL21+BL25+BL29+BL33+BL37+BL41+BL45+BL49+BL53+BL57+BL61+BL65+BL69+BL73+BL77+BL81+BL85+BL89+BL93+BL97+BL101+BL105+BL109+BL113+BL117+BL121+BL125+BL129,0)</f>
        <v>0</v>
      </c>
      <c r="BM133" s="68">
        <f t="shared" si="895"/>
        <v>0</v>
      </c>
      <c r="BN133" s="68">
        <f t="shared" si="896"/>
        <v>0</v>
      </c>
      <c r="BO133" s="68">
        <f t="shared" si="897"/>
        <v>0</v>
      </c>
      <c r="BP133" s="68">
        <f t="shared" si="898"/>
        <v>0</v>
      </c>
      <c r="BQ133" s="68">
        <f t="shared" si="899"/>
        <v>0</v>
      </c>
      <c r="BR133" s="68">
        <f>ROUND(BR13+BR17+BR21+BR25+BR29+BR33+BR37+BR41+BR45+BR49+BR53+BR57+BR61+BR65+BR69+BR73+BR77+BR81+BR85+BR89+BR93+BR97+BR101+BR105+BR109+BR113+BR117+BR121+BR125+BR129,0)</f>
        <v>0</v>
      </c>
      <c r="BS133" s="68">
        <f>ROUND(BS13+BS17+BS21+BS25+BS29+BS33+BS37+BS41+BS45+BS49+BS53+BS57+BS61+BS65+BS69+BS73+BS77+BS81+BS85+BS89+BS93+BS97+BS101+BS105+BS109+BS113+BS117+BS121+BS125+BS129,0)</f>
        <v>0</v>
      </c>
      <c r="BT133" s="68">
        <f>ROUND(BT13+BT17+BT21+BT25+BT29+BT33+BT37+BT41+BT45+BT49+BT53+BT57+BT61+BT65+BT69+BT73+BT77+BT81+BT85+BT89+BT93+BT97+BT101+BT105+BT109+BT113+BT117+BT121+BT125+BT129,0)</f>
        <v>0</v>
      </c>
      <c r="BU133" s="68">
        <f>ROUND(BU13+BU17+BU21+BU25+BU29+BU33+BU37+BU41+BU45+BU49+BU53+BU57+BU61+BU65+BU69+BU73+BU77+BU81+BU85+BU89+BU93+BU97+BU101+BU105+BU109+BU113+BU117+BU121+BU125+BU129,0)</f>
        <v>0</v>
      </c>
      <c r="BV133" s="68">
        <f>ROUND(BV13+BV17+BV21+BV25+BV29+BV33+BV37+BV41+BV45+BV49+BV53+BV57+BV61+BV65+BV69+BV73+BV77+BV81+BV85+BV89+BV93+BV97+BV101+BV105+BV109+BV113+BV117+BV121+BV125+BV129,0)</f>
        <v>0</v>
      </c>
    </row>
    <row r="134" spans="1:74" x14ac:dyDescent="0.4">
      <c r="A134" s="75"/>
      <c r="B134" s="45" t="s">
        <v>0</v>
      </c>
      <c r="C134" s="2">
        <f>ROUND(C14+C18+C22+C26+C30+C34+C38+C42+C46+C50+C54+C58+C62+C66+C70+C74+C78+C82+C86+C90+C94+C98+C102+C106+C110+C114+C118+C122+C126+C130,0)</f>
        <v>0</v>
      </c>
      <c r="D134" s="1">
        <f t="shared" ref="D134:D135" si="1583">IF($C134=0,0,IF(D$12="%",ROUND(I134*100/$C134,2),ROUND(I134*1000/$C134,2)))</f>
        <v>0</v>
      </c>
      <c r="E134" s="1">
        <f t="shared" ref="E134:E135" si="1584">IF($C134=0,0,IF(E$12="%",ROUND(J134*100/$C134,2),ROUND(J134*1000/$C134,2)))</f>
        <v>0</v>
      </c>
      <c r="F134" s="1">
        <f t="shared" ref="F134:F135" si="1585">IF($C134=0,0,IF(F$12="%",ROUND(K134*100/$C134,2),ROUND(K134*1000/$C134,2)))</f>
        <v>0</v>
      </c>
      <c r="G134" s="1">
        <f t="shared" ref="G134:G135" si="1586">IF($C134=0,0,IF(G$12="%",ROUND(L134*100/$C134,2),ROUND(L134*1000/$C134,2)))</f>
        <v>0</v>
      </c>
      <c r="H134" s="1">
        <f t="shared" ref="H134:H135" si="1587">IF($C134=0,0,IF(H$12="%",ROUND(M134*100/$C134,2),ROUND(M134*1000/$C134,2)))</f>
        <v>0</v>
      </c>
      <c r="I134" s="2">
        <f>ROUND(I14+I18+I22+I26+I30+I34+I38+I42+I46+I50+I54+I58+I62+I66+I70+I74+I78+I82+I86+I90+I94+I98+I102+I106+I110+I114+I118+I122+I126+I130,0)</f>
        <v>0</v>
      </c>
      <c r="J134" s="2">
        <f>ROUND(J14+J18+J22+J26+J30+J34+J38+J42+J46+J50+J54+J58+J62+J66+J70+J74+J78+J82+J86+J90+J94+J98+J102+J106+J110+J114+J118+J122+J126+J130,0)</f>
        <v>0</v>
      </c>
      <c r="K134" s="2">
        <f>ROUND(K14+K18+K22+K26+K30+K34+K38+K42+K46+K50+K54+K58+K62+K66+K70+K74+K78+K82+K86+K90+K94+K98+K102+K106+K110+K114+K118+K122+K126+K130,0)</f>
        <v>0</v>
      </c>
      <c r="L134" s="2">
        <f>ROUND(L14+L18+L22+L26+L30+L34+L38+L42+L46+L50+L54+L58+L62+L66+L70+L74+L78+L82+L86+L90+L94+L98+L102+L106+L110+L114+L118+L122+L126+L130,0)</f>
        <v>0</v>
      </c>
      <c r="M134" s="4">
        <f>ROUND(M14+M18+M22+M26+M30+M34+M38+M42+M46+M50+M54+M58+M62+M66+M70+M74+M78+M82+M86+M90+M94+M98+M102+M106+M110+M114+M118+M122+M126+M130,0)</f>
        <v>0</v>
      </c>
      <c r="N134" s="5">
        <f>ROUND(N14+N18+N22+N26+N30+N34+N38+N42+N46+N50+N54+N58+N62+N66+N70+N74+N78+N82+N86+N90+N94+N98+N102+N106+N110+N114+N118+N122+N126+N130,0)</f>
        <v>0</v>
      </c>
      <c r="O134" s="1">
        <f t="shared" ref="O134:O135" si="1588">IF($N134=0,0,IF(O$12="%",ROUND(T134*100/$N134,2),ROUND(T134*1000/$N134,2)))</f>
        <v>0</v>
      </c>
      <c r="P134" s="1">
        <f t="shared" ref="P134:P135" si="1589">IF($N134=0,0,IF(P$12="%",ROUND(U134*100/$N134,2),ROUND(U134*1000/$N134,2)))</f>
        <v>0</v>
      </c>
      <c r="Q134" s="1">
        <f t="shared" ref="Q134:Q135" si="1590">IF($N134=0,0,IF(Q$12="%",ROUND(V134*100/$N134,2),ROUND(V134*1000/$N134,2)))</f>
        <v>0</v>
      </c>
      <c r="R134" s="1">
        <f t="shared" ref="R134:R135" si="1591">IF($N134=0,0,IF(R$12="%",ROUND(W134*100/$N134,2),ROUND(W134*1000/$N134,2)))</f>
        <v>0</v>
      </c>
      <c r="S134" s="1">
        <f t="shared" ref="S134:S135" si="1592">IF($N134=0,0,IF(S$12="%",ROUND(X134*100/$N134,2),ROUND(X134*1000/$N134,2)))</f>
        <v>0</v>
      </c>
      <c r="T134" s="2">
        <f>ROUND(T14+T18+T22+T26+T30+T34+T38+T42+T46+T50+T54+T58+T62+T66+T70+T74+T78+T82+T86+T90+T94+T98+T102+T106+T110+T114+T118+T122+T126+T130,0)</f>
        <v>0</v>
      </c>
      <c r="U134" s="2">
        <f>ROUND(U14+U18+U22+U26+U30+U34+U38+U42+U46+U50+U54+U58+U62+U66+U70+U74+U78+U82+U86+U90+U94+U98+U102+U106+U110+U114+U118+U122+U126+U130,0)</f>
        <v>0</v>
      </c>
      <c r="V134" s="2">
        <f>ROUND(V14+V18+V22+V26+V30+V34+V38+V42+V46+V50+V54+V58+V62+V66+V70+V74+V78+V82+V86+V90+V94+V98+V102+V106+V110+V114+V118+V122+V126+V130,0)</f>
        <v>0</v>
      </c>
      <c r="W134" s="2">
        <f>ROUND(W14+W18+W22+W26+W30+W34+W38+W42+W46+W50+W54+W58+W62+W66+W70+W74+W78+W82+W86+W90+W94+W98+W102+W106+W110+W114+W118+W122+W126+W130,0)</f>
        <v>0</v>
      </c>
      <c r="X134" s="4">
        <f>ROUND(X14+X18+X22+X26+X30+X34+X38+X42+X46+X50+X54+X58+X62+X66+X70+X74+X78+X82+X86+X90+X94+X98+X102+X106+X110+X114+X118+X122+X126+X130,0)</f>
        <v>0</v>
      </c>
      <c r="BA134" s="68">
        <f>ROUND(BA14+BA18+BA22+BA26+BA30+BA34+BA38+BA42+BA46+BA50+BA54+BA58+BA62+BA66+BA70+BA74+BA78+BA82+BA86+BA90+BA94+BA98+BA102+BA106+BA110+BA114+BA118+BA122+BA126+BA130,0)</f>
        <v>0</v>
      </c>
      <c r="BB134" s="59">
        <f t="shared" ref="BB134:BB136" si="1593">IF($BA134=0,0,IF(BB$12="%",ROUND(BG134*100/$BA134,2),ROUND(BG134*1000/$BA134,2)))</f>
        <v>0</v>
      </c>
      <c r="BC134" s="59">
        <f t="shared" ref="BC134:BC136" si="1594">IF($BA134=0,0,IF(BC$12="%",ROUND(BH134*100/$BA134,2),ROUND(BH134*1000/$BA134,2)))</f>
        <v>0</v>
      </c>
      <c r="BD134" s="59">
        <f t="shared" si="1582"/>
        <v>0</v>
      </c>
      <c r="BE134" s="59">
        <f t="shared" si="1582"/>
        <v>0</v>
      </c>
      <c r="BF134" s="59">
        <f t="shared" si="1582"/>
        <v>0</v>
      </c>
      <c r="BG134" s="68">
        <f>ROUND(BG14+BG18+BG22+BG26+BG30+BG34+BG38+BG42+BG46+BG50+BG54+BG58+BG62+BG66+BG70+BG74+BG78+BG82+BG86+BG90+BG94+BG98+BG102+BG106+BG110+BG114+BG118+BG122+BG126+BG130,0)</f>
        <v>0</v>
      </c>
      <c r="BH134" s="68">
        <f>ROUND(BH14+BH18+BH22+BH26+BH30+BH34+BH38+BH42+BH46+BH50+BH54+BH58+BH62+BH66+BH70+BH74+BH78+BH82+BH86+BH90+BH94+BH98+BH102+BH106+BH110+BH114+BH118+BH122+BH126+BH130,0)</f>
        <v>0</v>
      </c>
      <c r="BI134" s="68">
        <f>ROUND(BI14+BI18+BI22+BI26+BI30+BI34+BI38+BI42+BI46+BI50+BI54+BI58+BI62+BI66+BI70+BI74+BI78+BI82+BI86+BI90+BI94+BI98+BI102+BI106+BI110+BI114+BI118+BI122+BI126+BI130,0)</f>
        <v>0</v>
      </c>
      <c r="BJ134" s="68">
        <f>ROUND(BJ14+BJ18+BJ22+BJ26+BJ30+BJ34+BJ38+BJ42+BJ46+BJ50+BJ54+BJ58+BJ62+BJ66+BJ70+BJ74+BJ78+BJ82+BJ86+BJ90+BJ94+BJ98+BJ102+BJ106+BJ110+BJ114+BJ118+BJ122+BJ126+BJ130,0)</f>
        <v>0</v>
      </c>
      <c r="BK134" s="68">
        <f>ROUND(BK14+BK18+BK22+BK26+BK30+BK34+BK38+BK42+BK46+BK50+BK54+BK58+BK62+BK66+BK70+BK74+BK78+BK82+BK86+BK90+BK94+BK98+BK102+BK106+BK110+BK114+BK118+BK122+BK126+BK130,0)</f>
        <v>0</v>
      </c>
      <c r="BL134" s="68">
        <f>ROUND(BL14+BL18+BL22+BL26+BL30+BL34+BL38+BL42+BL46+BL50+BL54+BL58+BL62+BL66+BL70+BL74+BL78+BL82+BL86+BL90+BL94+BL98+BL102+BL106+BL110+BL114+BL118+BL122+BL126+BL130,0)</f>
        <v>0</v>
      </c>
      <c r="BM134" s="68">
        <f t="shared" si="895"/>
        <v>0</v>
      </c>
      <c r="BN134" s="68">
        <f t="shared" si="896"/>
        <v>0</v>
      </c>
      <c r="BO134" s="68">
        <f t="shared" si="897"/>
        <v>0</v>
      </c>
      <c r="BP134" s="68">
        <f t="shared" si="898"/>
        <v>0</v>
      </c>
      <c r="BQ134" s="68">
        <f t="shared" si="899"/>
        <v>0</v>
      </c>
      <c r="BR134" s="68">
        <f>ROUND(BR14+BR18+BR22+BR26+BR30+BR34+BR38+BR42+BR46+BR50+BR54+BR58+BR62+BR66+BR70+BR74+BR78+BR82+BR86+BR90+BR94+BR98+BR102+BR106+BR110+BR114+BR118+BR122+BR126+BR130,0)</f>
        <v>0</v>
      </c>
      <c r="BS134" s="68">
        <f>ROUND(BS14+BS18+BS22+BS26+BS30+BS34+BS38+BS42+BS46+BS50+BS54+BS58+BS62+BS66+BS70+BS74+BS78+BS82+BS86+BS90+BS94+BS98+BS102+BS106+BS110+BS114+BS118+BS122+BS126+BS130,0)</f>
        <v>0</v>
      </c>
      <c r="BT134" s="68">
        <f>ROUND(BT14+BT18+BT22+BT26+BT30+BT34+BT38+BT42+BT46+BT50+BT54+BT58+BT62+BT66+BT70+BT74+BT78+BT82+BT86+BT90+BT94+BT98+BT102+BT106+BT110+BT114+BT118+BT122+BT126+BT130,0)</f>
        <v>0</v>
      </c>
      <c r="BU134" s="68">
        <f>ROUND(BU14+BU18+BU22+BU26+BU30+BU34+BU38+BU42+BU46+BU50+BU54+BU58+BU62+BU66+BU70+BU74+BU78+BU82+BU86+BU90+BU94+BU98+BU102+BU106+BU110+BU114+BU118+BU122+BU126+BU130,0)</f>
        <v>0</v>
      </c>
      <c r="BV134" s="68">
        <f>ROUND(BV14+BV18+BV22+BV26+BV30+BV34+BV38+BV42+BV46+BV50+BV54+BV58+BV62+BV66+BV70+BV74+BV78+BV82+BV86+BV90+BV94+BV98+BV102+BV106+BV110+BV114+BV118+BV122+BV126+BV130,0)</f>
        <v>0</v>
      </c>
    </row>
    <row r="135" spans="1:74" x14ac:dyDescent="0.4">
      <c r="A135" s="75"/>
      <c r="B135" s="45" t="s">
        <v>1</v>
      </c>
      <c r="C135" s="2">
        <v>0</v>
      </c>
      <c r="D135" s="1">
        <f t="shared" si="1583"/>
        <v>0</v>
      </c>
      <c r="E135" s="1">
        <f t="shared" si="1584"/>
        <v>0</v>
      </c>
      <c r="F135" s="1">
        <f t="shared" si="1585"/>
        <v>0</v>
      </c>
      <c r="G135" s="1">
        <f t="shared" si="1586"/>
        <v>0</v>
      </c>
      <c r="H135" s="1">
        <f t="shared" si="1587"/>
        <v>0</v>
      </c>
      <c r="I135" s="2">
        <f>ROUND(I15+I19+I23+I27+I31+I35+I39+I43+I47+I51+I55+I59+I63+I67+I71+I75+I79+I83+I87+I91+I95+I99+I103+I107+I111+I115+I119+I123+I127+I131,0)</f>
        <v>0</v>
      </c>
      <c r="J135" s="2">
        <f>ROUND(J15+J19+J23+J27+J31+J35+J39+J43+J47+J51+J55+J59+J63+J67+J71+J75+J79+J83+J87+J91+J95+J99+J103+J107+J111+J115+J119+J123+J127+J131,0)</f>
        <v>0</v>
      </c>
      <c r="K135" s="2">
        <f>ROUND(K15+K19+K23+K27+K31+K35+K39+K43+K47+K51+K55+K59+K63+K67+K71+K75+K79+K83+K87+K91+K95+K99+K103+K107+K111+K115+K119+K123+K127+K131,0)</f>
        <v>0</v>
      </c>
      <c r="L135" s="2">
        <f>ROUND(L15+L19+L23+L27+L31+L35+L39+L43+L47+L51+L55+L59+L63+L67+L71+L75+L79+L83+L87+L91+L95+L99+L103+L107+L111+L115+L119+L123+L127+L131,0)</f>
        <v>0</v>
      </c>
      <c r="M135" s="4">
        <f>ROUND(M15+M19+M23+M27+M31+M35+M39+M43+M47+M51+M55+M59+M63+M67+M71+M75+M79+M83+M87+M91+M95+M99+M103+M107+M111+M115+M119+M123+M127+M131,0)</f>
        <v>0</v>
      </c>
      <c r="N135" s="5">
        <f>ROUND(N15+N19+N23+N27+N31+N35+N39+N43+N47+N51+N55+N59+N63+N67+N71+N75+N79+N83+N87+N91+N95+N99+N103+N107+N111+N115+N119+N123+N127+N131,0)</f>
        <v>0</v>
      </c>
      <c r="O135" s="1">
        <f t="shared" si="1588"/>
        <v>0</v>
      </c>
      <c r="P135" s="1">
        <f t="shared" si="1589"/>
        <v>0</v>
      </c>
      <c r="Q135" s="1">
        <f t="shared" si="1590"/>
        <v>0</v>
      </c>
      <c r="R135" s="1">
        <f t="shared" si="1591"/>
        <v>0</v>
      </c>
      <c r="S135" s="1">
        <f t="shared" si="1592"/>
        <v>0</v>
      </c>
      <c r="T135" s="2">
        <f>ROUND(T15+T19+T23+T27+T31+T35+T39+T43+T47+T51+T55+T59+T63+T67+T71+T75+T79+T83+T87+T91+T95+T99+T103+T107+T111+T115+T119+T123+T127+T131,0)</f>
        <v>0</v>
      </c>
      <c r="U135" s="2">
        <f>ROUND(U15+U19+U23+U27+U31+U35+U39+U43+U47+U51+U55+U59+U63+U67+U71+U75+U79+U83+U87+U91+U95+U99+U103+U107+U111+U115+U119+U123+U127+U131,0)</f>
        <v>0</v>
      </c>
      <c r="V135" s="2">
        <f>ROUND(V15+V19+V23+V27+V31+V35+V39+V43+V47+V51+V55+V59+V63+V67+V71+V75+V79+V83+V87+V91+V95+V99+V103+V107+V111+V115+V119+V123+V127+V131,0)</f>
        <v>0</v>
      </c>
      <c r="W135" s="2">
        <f>ROUND(W15+W19+W23+W27+W31+W35+W39+W43+W47+W51+W55+W59+W63+W67+W71+W75+W79+W83+W87+W91+W95+W99+W103+W107+W111+W115+W119+W123+W127+W131,0)</f>
        <v>0</v>
      </c>
      <c r="X135" s="4">
        <f>ROUND(X15+X19+X23+X27+X31+X35+X39+X43+X47+X51+X55+X59+X63+X67+X71+X75+X79+X83+X87+X91+X95+X99+X103+X107+X111+X115+X119+X123+X127+X131,0)</f>
        <v>0</v>
      </c>
      <c r="BA135" s="68">
        <f>ROUND(BA15+BA19+BA23+BA27+BA31+BA35+BA39+BA43+BA47+BA51+BA55+BA59+BA63+BA67+BA71+BA75+BA79+BA83+BA87+BA91+BA95+BA99+BA103+BA107+BA111+BA115+BA119+BA123+BA127+BA131,0)</f>
        <v>0</v>
      </c>
      <c r="BB135" s="59">
        <f t="shared" si="1593"/>
        <v>0</v>
      </c>
      <c r="BC135" s="59">
        <f t="shared" si="1594"/>
        <v>0</v>
      </c>
      <c r="BD135" s="59">
        <f t="shared" si="1582"/>
        <v>0</v>
      </c>
      <c r="BE135" s="59">
        <f t="shared" si="1582"/>
        <v>0</v>
      </c>
      <c r="BF135" s="59">
        <f t="shared" si="1582"/>
        <v>0</v>
      </c>
      <c r="BG135" s="68">
        <f>ROUND(BG15+BG19+BG23+BG27+BG31+BG35+BG39+BG43+BG47+BG51+BG55+BG59+BG63+BG67+BG71+BG75+BG79+BG83+BG87+BG91+BG95+BG99+BG103+BG107+BG111+BG115+BG119+BG123+BG127+BG131,0)</f>
        <v>0</v>
      </c>
      <c r="BH135" s="68">
        <f>ROUND(BH15+BH19+BH23+BH27+BH31+BH35+BH39+BH43+BH47+BH51+BH55+BH59+BH63+BH67+BH71+BH75+BH79+BH83+BH87+BH91+BH95+BH99+BH103+BH107+BH111+BH115+BH119+BH123+BH127+BH131,0)</f>
        <v>0</v>
      </c>
      <c r="BI135" s="68">
        <f>ROUND(BI15+BI19+BI23+BI27+BI31+BI35+BI39+BI43+BI47+BI51+BI55+BI59+BI63+BI67+BI71+BI75+BI79+BI83+BI87+BI91+BI95+BI99+BI103+BI107+BI111+BI115+BI119+BI123+BI127+BI131,0)</f>
        <v>0</v>
      </c>
      <c r="BJ135" s="68">
        <f>ROUND(BJ15+BJ19+BJ23+BJ27+BJ31+BJ35+BJ39+BJ43+BJ47+BJ51+BJ55+BJ59+BJ63+BJ67+BJ71+BJ75+BJ79+BJ83+BJ87+BJ91+BJ95+BJ99+BJ103+BJ107+BJ111+BJ115+BJ119+BJ123+BJ127+BJ131,0)</f>
        <v>0</v>
      </c>
      <c r="BK135" s="68">
        <f>ROUND(BK15+BK19+BK23+BK27+BK31+BK35+BK39+BK43+BK47+BK51+BK55+BK59+BK63+BK67+BK71+BK75+BK79+BK83+BK87+BK91+BK95+BK99+BK103+BK107+BK111+BK115+BK119+BK123+BK127+BK131,0)</f>
        <v>0</v>
      </c>
      <c r="BL135" s="68">
        <f>ROUND(BL15+BL19+BL23+BL27+BL31+BL35+BL39+BL43+BL47+BL51+BL55+BL59+BL63+BL67+BL71+BL75+BL79+BL83+BL87+BL91+BL95+BL99+BL103+BL107+BL111+BL115+BL119+BL123+BL127+BL131,0)</f>
        <v>0</v>
      </c>
      <c r="BM135" s="68">
        <f t="shared" si="895"/>
        <v>0</v>
      </c>
      <c r="BN135" s="68">
        <f t="shared" si="896"/>
        <v>0</v>
      </c>
      <c r="BO135" s="68">
        <f t="shared" si="897"/>
        <v>0</v>
      </c>
      <c r="BP135" s="68">
        <f t="shared" si="898"/>
        <v>0</v>
      </c>
      <c r="BQ135" s="68">
        <f t="shared" si="899"/>
        <v>0</v>
      </c>
      <c r="BR135" s="68">
        <f>ROUND(BR15+BR19+BR23+BR27+BR31+BR35+BR39+BR43+BR47+BR51+BR55+BR59+BR63+BR67+BR71+BR75+BR79+BR83+BR87+BR91+BR95+BR99+BR103+BR107+BR111+BR115+BR119+BR123+BR127+BR131,0)</f>
        <v>0</v>
      </c>
      <c r="BS135" s="68">
        <f>ROUND(BS15+BS19+BS23+BS27+BS31+BS35+BS39+BS43+BS47+BS51+BS55+BS59+BS63+BS67+BS71+BS75+BS79+BS83+BS87+BS91+BS95+BS99+BS103+BS107+BS111+BS115+BS119+BS123+BS127+BS131,0)</f>
        <v>0</v>
      </c>
      <c r="BT135" s="68">
        <f>ROUND(BT15+BT19+BT23+BT27+BT31+BT35+BT39+BT43+BT47+BT51+BT55+BT59+BT63+BT67+BT71+BT75+BT79+BT83+BT87+BT91+BT95+BT99+BT103+BT107+BT111+BT115+BT119+BT123+BT127+BT131,0)</f>
        <v>0</v>
      </c>
      <c r="BU135" s="68">
        <f>ROUND(BU15+BU19+BU23+BU27+BU31+BU35+BU39+BU43+BU47+BU51+BU55+BU59+BU63+BU67+BU71+BU75+BU79+BU83+BU87+BU91+BU95+BU99+BU103+BU107+BU111+BU115+BU119+BU123+BU127+BU131,0)</f>
        <v>0</v>
      </c>
      <c r="BV135" s="68">
        <f>ROUND(BV15+BV19+BV23+BV27+BV31+BV35+BV39+BV43+BV47+BV51+BV55+BV59+BV63+BV67+BV71+BV75+BV79+BV83+BV87+BV91+BV95+BV99+BV103+BV107+BV111+BV115+BV119+BV123+BV127+BV131,0)</f>
        <v>0</v>
      </c>
    </row>
    <row r="136" spans="1:74" ht="14.25" thickBot="1" x14ac:dyDescent="0.45">
      <c r="A136" s="81"/>
      <c r="B136" s="51" t="s">
        <v>10</v>
      </c>
      <c r="C136" s="26">
        <f>ROUND(SUM(C133:C135),0)</f>
        <v>0</v>
      </c>
      <c r="D136" s="27">
        <f t="shared" ref="D136" si="1595">IF($C136=0,0,IF(D$12="%",ROUND(I136*100/$C136,2),ROUND(I136*1000/$C136,2)))</f>
        <v>0</v>
      </c>
      <c r="E136" s="27">
        <f t="shared" ref="E136:F136" si="1596">IF($C136=0,0,IF(E$12="%",ROUND(J136*100/$C136,2),ROUND(J136*1000/$C136,2)))</f>
        <v>0</v>
      </c>
      <c r="F136" s="27">
        <f t="shared" si="1596"/>
        <v>0</v>
      </c>
      <c r="G136" s="27">
        <f t="shared" ref="G136" si="1597">IF($C136=0,0,IF(G$12="%",ROUND(L136*100/$C136,2),ROUND(L136*1000/$C136,2)))</f>
        <v>0</v>
      </c>
      <c r="H136" s="27">
        <f t="shared" ref="H136" si="1598">IF($C136=0,0,IF(H$12="%",ROUND(M136*100/$C136,2),ROUND(M136*1000/$C136,2)))</f>
        <v>0</v>
      </c>
      <c r="I136" s="26">
        <f t="shared" ref="I136" si="1599">SUM(I133:I135)</f>
        <v>0</v>
      </c>
      <c r="J136" s="26">
        <f t="shared" ref="J136" si="1600">SUM(J133:J135)</f>
        <v>0</v>
      </c>
      <c r="K136" s="26">
        <f t="shared" ref="K136" si="1601">SUM(K133:K135)</f>
        <v>0</v>
      </c>
      <c r="L136" s="26">
        <f t="shared" ref="L136" si="1602">SUM(L133:L135)</f>
        <v>0</v>
      </c>
      <c r="M136" s="28">
        <f t="shared" ref="M136" si="1603">SUM(M133:M135)</f>
        <v>0</v>
      </c>
      <c r="N136" s="29">
        <f>ROUND(SUM(N133:N135),0)</f>
        <v>0</v>
      </c>
      <c r="O136" s="27">
        <f t="shared" ref="O136" si="1604">IF($N136=0,0,IF(O$12="%",ROUND(T136*100/$N136,2),ROUND(T136*1000/$N136,2)))</f>
        <v>0</v>
      </c>
      <c r="P136" s="27">
        <f t="shared" ref="P136" si="1605">IF($N136=0,0,IF(P$12="%",ROUND(U136*100/$N136,2),ROUND(U136*1000/$N136,2)))</f>
        <v>0</v>
      </c>
      <c r="Q136" s="27">
        <f t="shared" ref="Q136" si="1606">IF($N136=0,0,IF(Q$12="%",ROUND(V136*100/$N136,2),ROUND(V136*1000/$N136,2)))</f>
        <v>0</v>
      </c>
      <c r="R136" s="27">
        <f t="shared" ref="R136" si="1607">IF($N136=0,0,IF(R$12="%",ROUND(W136*100/$N136,2),ROUND(W136*1000/$N136,2)))</f>
        <v>0</v>
      </c>
      <c r="S136" s="27">
        <f t="shared" ref="S136" si="1608">IF($N136=0,0,IF(S$12="%",ROUND(X136*100/$N136,2),ROUND(X136*1000/$N136,2)))</f>
        <v>0</v>
      </c>
      <c r="T136" s="26">
        <f t="shared" ref="T136:X136" si="1609">SUM(T133:T135)</f>
        <v>0</v>
      </c>
      <c r="U136" s="26">
        <f t="shared" si="1609"/>
        <v>0</v>
      </c>
      <c r="V136" s="26">
        <f t="shared" si="1609"/>
        <v>0</v>
      </c>
      <c r="W136" s="26">
        <f t="shared" si="1609"/>
        <v>0</v>
      </c>
      <c r="X136" s="28">
        <f t="shared" si="1609"/>
        <v>0</v>
      </c>
      <c r="BA136" s="68">
        <f>ROUND(SUM(BA133:BA135),0)</f>
        <v>0</v>
      </c>
      <c r="BB136" s="59">
        <f t="shared" si="1593"/>
        <v>0</v>
      </c>
      <c r="BC136" s="59">
        <f t="shared" si="1594"/>
        <v>0</v>
      </c>
      <c r="BD136" s="59">
        <f t="shared" si="1582"/>
        <v>0</v>
      </c>
      <c r="BE136" s="59">
        <f t="shared" si="1582"/>
        <v>0</v>
      </c>
      <c r="BF136" s="59">
        <f t="shared" si="1582"/>
        <v>0</v>
      </c>
      <c r="BG136" s="69">
        <f t="shared" ref="BG136:BK136" si="1610">SUM(BG133:BG135)</f>
        <v>0</v>
      </c>
      <c r="BH136" s="69">
        <f t="shared" si="1610"/>
        <v>0</v>
      </c>
      <c r="BI136" s="69">
        <f t="shared" si="1610"/>
        <v>0</v>
      </c>
      <c r="BJ136" s="69">
        <f t="shared" si="1610"/>
        <v>0</v>
      </c>
      <c r="BK136" s="69">
        <f t="shared" si="1610"/>
        <v>0</v>
      </c>
      <c r="BL136" s="68">
        <f>ROUND(SUM(BL133:BL135),0)</f>
        <v>0</v>
      </c>
      <c r="BM136" s="68">
        <f t="shared" si="895"/>
        <v>0</v>
      </c>
      <c r="BN136" s="68">
        <f t="shared" si="896"/>
        <v>0</v>
      </c>
      <c r="BO136" s="68">
        <f t="shared" si="897"/>
        <v>0</v>
      </c>
      <c r="BP136" s="68">
        <f t="shared" si="898"/>
        <v>0</v>
      </c>
      <c r="BQ136" s="68">
        <f t="shared" si="899"/>
        <v>0</v>
      </c>
      <c r="BR136" s="69">
        <f t="shared" ref="BR136:BV136" si="1611">SUM(BR133:BR135)</f>
        <v>0</v>
      </c>
      <c r="BS136" s="69">
        <f t="shared" si="1611"/>
        <v>0</v>
      </c>
      <c r="BT136" s="69">
        <f t="shared" si="1611"/>
        <v>0</v>
      </c>
      <c r="BU136" s="69">
        <f t="shared" si="1611"/>
        <v>0</v>
      </c>
      <c r="BV136" s="69">
        <f t="shared" si="1611"/>
        <v>0</v>
      </c>
    </row>
    <row r="141" spans="1:74" hidden="1" x14ac:dyDescent="0.4"/>
    <row r="142" spans="1:74" hidden="1" x14ac:dyDescent="0.4"/>
    <row r="143" spans="1:74" hidden="1" x14ac:dyDescent="0.4"/>
    <row r="300" spans="1:2" x14ac:dyDescent="0.4">
      <c r="A300" s="34"/>
    </row>
    <row r="301" spans="1:2" x14ac:dyDescent="0.4">
      <c r="A301" s="61"/>
      <c r="B301" s="62"/>
    </row>
    <row r="302" spans="1:2" x14ac:dyDescent="0.4">
      <c r="A302" s="61"/>
      <c r="B302" s="62"/>
    </row>
    <row r="303" spans="1:2" x14ac:dyDescent="0.4">
      <c r="A303" s="62"/>
      <c r="B303" s="61"/>
    </row>
    <row r="304" spans="1:2" x14ac:dyDescent="0.4">
      <c r="A304" s="62"/>
      <c r="B304" s="63"/>
    </row>
    <row r="305" spans="1:2" x14ac:dyDescent="0.4">
      <c r="A305" s="62"/>
      <c r="B305" s="63"/>
    </row>
    <row r="306" spans="1:2" x14ac:dyDescent="0.4">
      <c r="A306" s="62"/>
      <c r="B306" s="63"/>
    </row>
    <row r="307" spans="1:2" x14ac:dyDescent="0.4">
      <c r="A307" s="62"/>
      <c r="B307" s="61"/>
    </row>
    <row r="308" spans="1:2" x14ac:dyDescent="0.4">
      <c r="A308" s="62"/>
      <c r="B308" s="63"/>
    </row>
    <row r="309" spans="1:2" x14ac:dyDescent="0.4">
      <c r="A309" s="62"/>
      <c r="B309" s="63"/>
    </row>
    <row r="310" spans="1:2" x14ac:dyDescent="0.4">
      <c r="A310" s="62"/>
      <c r="B310" s="63"/>
    </row>
    <row r="311" spans="1:2" x14ac:dyDescent="0.4">
      <c r="A311" s="62"/>
      <c r="B311" s="61"/>
    </row>
    <row r="312" spans="1:2" x14ac:dyDescent="0.4">
      <c r="A312" s="62"/>
      <c r="B312" s="63"/>
    </row>
    <row r="313" spans="1:2" x14ac:dyDescent="0.4">
      <c r="A313" s="62"/>
      <c r="B313" s="63"/>
    </row>
    <row r="314" spans="1:2" x14ac:dyDescent="0.4">
      <c r="A314" s="62"/>
      <c r="B314" s="63"/>
    </row>
    <row r="315" spans="1:2" x14ac:dyDescent="0.4">
      <c r="A315" s="62"/>
      <c r="B315" s="61"/>
    </row>
    <row r="316" spans="1:2" x14ac:dyDescent="0.4">
      <c r="A316" s="62"/>
      <c r="B316" s="63"/>
    </row>
    <row r="317" spans="1:2" x14ac:dyDescent="0.4">
      <c r="A317" s="62"/>
      <c r="B317" s="63"/>
    </row>
    <row r="318" spans="1:2" x14ac:dyDescent="0.4">
      <c r="A318" s="62"/>
      <c r="B318" s="63"/>
    </row>
    <row r="319" spans="1:2" x14ac:dyDescent="0.4">
      <c r="A319" s="62"/>
      <c r="B319" s="61"/>
    </row>
    <row r="320" spans="1:2" x14ac:dyDescent="0.4">
      <c r="A320" s="62"/>
      <c r="B320" s="63"/>
    </row>
    <row r="321" spans="1:2" x14ac:dyDescent="0.4">
      <c r="A321" s="62"/>
      <c r="B321" s="63"/>
    </row>
    <row r="322" spans="1:2" x14ac:dyDescent="0.4">
      <c r="A322" s="62"/>
      <c r="B322" s="63"/>
    </row>
    <row r="323" spans="1:2" x14ac:dyDescent="0.4">
      <c r="A323" s="62"/>
      <c r="B323" s="61"/>
    </row>
    <row r="324" spans="1:2" x14ac:dyDescent="0.4">
      <c r="A324" s="62"/>
      <c r="B324" s="63"/>
    </row>
    <row r="325" spans="1:2" x14ac:dyDescent="0.4">
      <c r="A325" s="62"/>
      <c r="B325" s="63"/>
    </row>
    <row r="326" spans="1:2" x14ac:dyDescent="0.4">
      <c r="A326" s="62"/>
      <c r="B326" s="63"/>
    </row>
    <row r="327" spans="1:2" x14ac:dyDescent="0.4">
      <c r="A327" s="62"/>
      <c r="B327" s="61"/>
    </row>
    <row r="328" spans="1:2" x14ac:dyDescent="0.4">
      <c r="A328" s="62"/>
      <c r="B328" s="63"/>
    </row>
    <row r="329" spans="1:2" x14ac:dyDescent="0.4">
      <c r="A329" s="62"/>
      <c r="B329" s="63"/>
    </row>
    <row r="330" spans="1:2" x14ac:dyDescent="0.4">
      <c r="A330" s="62"/>
      <c r="B330" s="63"/>
    </row>
    <row r="331" spans="1:2" x14ac:dyDescent="0.4">
      <c r="A331" s="62"/>
      <c r="B331" s="61"/>
    </row>
    <row r="332" spans="1:2" x14ac:dyDescent="0.4">
      <c r="A332" s="62"/>
      <c r="B332" s="63"/>
    </row>
    <row r="333" spans="1:2" x14ac:dyDescent="0.4">
      <c r="A333" s="62"/>
      <c r="B333" s="63"/>
    </row>
    <row r="334" spans="1:2" x14ac:dyDescent="0.4">
      <c r="A334" s="62"/>
      <c r="B334" s="63"/>
    </row>
    <row r="335" spans="1:2" x14ac:dyDescent="0.4">
      <c r="A335" s="62"/>
      <c r="B335" s="61"/>
    </row>
    <row r="336" spans="1:2" x14ac:dyDescent="0.4">
      <c r="A336" s="62"/>
      <c r="B336" s="63"/>
    </row>
    <row r="337" spans="1:2" x14ac:dyDescent="0.4">
      <c r="A337" s="62"/>
      <c r="B337" s="63"/>
    </row>
    <row r="338" spans="1:2" x14ac:dyDescent="0.4">
      <c r="A338" s="62"/>
      <c r="B338" s="63"/>
    </row>
    <row r="339" spans="1:2" x14ac:dyDescent="0.4">
      <c r="A339" s="62"/>
      <c r="B339" s="61"/>
    </row>
    <row r="340" spans="1:2" x14ac:dyDescent="0.4">
      <c r="A340" s="62"/>
      <c r="B340" s="63"/>
    </row>
    <row r="341" spans="1:2" x14ac:dyDescent="0.4">
      <c r="A341" s="62"/>
      <c r="B341" s="63"/>
    </row>
    <row r="342" spans="1:2" x14ac:dyDescent="0.4">
      <c r="A342" s="62"/>
      <c r="B342" s="63"/>
    </row>
    <row r="343" spans="1:2" x14ac:dyDescent="0.4">
      <c r="A343" s="62"/>
      <c r="B343" s="61"/>
    </row>
    <row r="344" spans="1:2" x14ac:dyDescent="0.4">
      <c r="A344" s="62"/>
      <c r="B344" s="63"/>
    </row>
    <row r="345" spans="1:2" x14ac:dyDescent="0.4">
      <c r="A345" s="62"/>
      <c r="B345" s="63"/>
    </row>
    <row r="346" spans="1:2" x14ac:dyDescent="0.4">
      <c r="A346" s="62"/>
      <c r="B346" s="63"/>
    </row>
    <row r="347" spans="1:2" x14ac:dyDescent="0.4">
      <c r="A347" s="62"/>
      <c r="B347" s="61"/>
    </row>
    <row r="348" spans="1:2" x14ac:dyDescent="0.4">
      <c r="A348" s="62"/>
      <c r="B348" s="63"/>
    </row>
    <row r="349" spans="1:2" x14ac:dyDescent="0.4">
      <c r="A349" s="62"/>
      <c r="B349" s="63"/>
    </row>
    <row r="350" spans="1:2" x14ac:dyDescent="0.4">
      <c r="A350" s="62"/>
      <c r="B350" s="63"/>
    </row>
    <row r="351" spans="1:2" x14ac:dyDescent="0.4">
      <c r="A351" s="62"/>
      <c r="B351" s="61"/>
    </row>
    <row r="352" spans="1:2" x14ac:dyDescent="0.4">
      <c r="A352" s="62"/>
      <c r="B352" s="63"/>
    </row>
    <row r="353" spans="1:2" x14ac:dyDescent="0.4">
      <c r="A353" s="62"/>
      <c r="B353" s="63"/>
    </row>
    <row r="354" spans="1:2" x14ac:dyDescent="0.4">
      <c r="A354" s="62"/>
      <c r="B354" s="63"/>
    </row>
    <row r="355" spans="1:2" x14ac:dyDescent="0.4">
      <c r="A355" s="62"/>
      <c r="B355" s="61"/>
    </row>
    <row r="356" spans="1:2" x14ac:dyDescent="0.4">
      <c r="A356" s="62"/>
      <c r="B356" s="63"/>
    </row>
    <row r="357" spans="1:2" x14ac:dyDescent="0.4">
      <c r="A357" s="62"/>
      <c r="B357" s="63"/>
    </row>
    <row r="358" spans="1:2" x14ac:dyDescent="0.4">
      <c r="A358" s="62"/>
      <c r="B358" s="63"/>
    </row>
    <row r="359" spans="1:2" x14ac:dyDescent="0.4">
      <c r="A359" s="62"/>
      <c r="B359" s="61"/>
    </row>
    <row r="360" spans="1:2" x14ac:dyDescent="0.4">
      <c r="A360" s="62"/>
      <c r="B360" s="63"/>
    </row>
    <row r="361" spans="1:2" x14ac:dyDescent="0.4">
      <c r="A361" s="62"/>
      <c r="B361" s="63"/>
    </row>
    <row r="362" spans="1:2" x14ac:dyDescent="0.4">
      <c r="A362" s="62"/>
      <c r="B362" s="63"/>
    </row>
    <row r="363" spans="1:2" x14ac:dyDescent="0.4">
      <c r="A363" s="62"/>
      <c r="B363" s="61"/>
    </row>
    <row r="364" spans="1:2" x14ac:dyDescent="0.4">
      <c r="A364" s="62"/>
      <c r="B364" s="63"/>
    </row>
    <row r="365" spans="1:2" x14ac:dyDescent="0.4">
      <c r="A365" s="62"/>
      <c r="B365" s="63"/>
    </row>
    <row r="366" spans="1:2" x14ac:dyDescent="0.4">
      <c r="A366" s="62"/>
      <c r="B366" s="63"/>
    </row>
    <row r="367" spans="1:2" x14ac:dyDescent="0.4">
      <c r="A367" s="62"/>
      <c r="B367" s="61"/>
    </row>
    <row r="368" spans="1:2" x14ac:dyDescent="0.4">
      <c r="A368" s="62"/>
      <c r="B368" s="63"/>
    </row>
    <row r="369" spans="1:2" x14ac:dyDescent="0.4">
      <c r="A369" s="62"/>
      <c r="B369" s="63"/>
    </row>
    <row r="370" spans="1:2" x14ac:dyDescent="0.4">
      <c r="A370" s="62"/>
      <c r="B370" s="63"/>
    </row>
    <row r="371" spans="1:2" x14ac:dyDescent="0.4">
      <c r="A371" s="62"/>
      <c r="B371" s="61"/>
    </row>
    <row r="372" spans="1:2" x14ac:dyDescent="0.4">
      <c r="A372" s="62"/>
      <c r="B372" s="63"/>
    </row>
    <row r="373" spans="1:2" x14ac:dyDescent="0.4">
      <c r="A373" s="62"/>
      <c r="B373" s="63"/>
    </row>
    <row r="374" spans="1:2" x14ac:dyDescent="0.4">
      <c r="A374" s="62"/>
      <c r="B374" s="63"/>
    </row>
    <row r="375" spans="1:2" x14ac:dyDescent="0.4">
      <c r="A375" s="62"/>
      <c r="B375" s="61"/>
    </row>
    <row r="376" spans="1:2" x14ac:dyDescent="0.4">
      <c r="A376" s="62"/>
      <c r="B376" s="63"/>
    </row>
    <row r="377" spans="1:2" x14ac:dyDescent="0.4">
      <c r="A377" s="62"/>
      <c r="B377" s="63"/>
    </row>
    <row r="378" spans="1:2" x14ac:dyDescent="0.4">
      <c r="A378" s="62"/>
      <c r="B378" s="63"/>
    </row>
    <row r="379" spans="1:2" x14ac:dyDescent="0.4">
      <c r="A379" s="62"/>
      <c r="B379" s="61"/>
    </row>
    <row r="380" spans="1:2" x14ac:dyDescent="0.4">
      <c r="A380" s="62"/>
      <c r="B380" s="63"/>
    </row>
    <row r="381" spans="1:2" x14ac:dyDescent="0.4">
      <c r="A381" s="62"/>
      <c r="B381" s="63"/>
    </row>
    <row r="382" spans="1:2" x14ac:dyDescent="0.4">
      <c r="A382" s="62"/>
      <c r="B382" s="63"/>
    </row>
    <row r="383" spans="1:2" x14ac:dyDescent="0.4">
      <c r="A383" s="62"/>
      <c r="B383" s="61"/>
    </row>
    <row r="384" spans="1:2" x14ac:dyDescent="0.4">
      <c r="A384" s="62"/>
      <c r="B384" s="63"/>
    </row>
    <row r="385" spans="1:2" x14ac:dyDescent="0.4">
      <c r="A385" s="62"/>
      <c r="B385" s="63"/>
    </row>
    <row r="386" spans="1:2" x14ac:dyDescent="0.4">
      <c r="A386" s="62"/>
      <c r="B386" s="63"/>
    </row>
    <row r="387" spans="1:2" x14ac:dyDescent="0.4">
      <c r="A387" s="62"/>
      <c r="B387" s="61"/>
    </row>
    <row r="388" spans="1:2" x14ac:dyDescent="0.4">
      <c r="A388" s="62"/>
      <c r="B388" s="63"/>
    </row>
    <row r="389" spans="1:2" x14ac:dyDescent="0.4">
      <c r="A389" s="62"/>
      <c r="B389" s="63"/>
    </row>
    <row r="390" spans="1:2" x14ac:dyDescent="0.4">
      <c r="A390" s="62"/>
      <c r="B390" s="63"/>
    </row>
    <row r="391" spans="1:2" x14ac:dyDescent="0.4">
      <c r="A391" s="62"/>
      <c r="B391" s="61"/>
    </row>
    <row r="392" spans="1:2" x14ac:dyDescent="0.4">
      <c r="A392" s="62"/>
      <c r="B392" s="63"/>
    </row>
    <row r="393" spans="1:2" x14ac:dyDescent="0.4">
      <c r="A393" s="62"/>
      <c r="B393" s="63"/>
    </row>
    <row r="394" spans="1:2" x14ac:dyDescent="0.4">
      <c r="A394" s="62"/>
      <c r="B394" s="63"/>
    </row>
    <row r="395" spans="1:2" x14ac:dyDescent="0.4">
      <c r="A395" s="62"/>
      <c r="B395" s="61"/>
    </row>
    <row r="396" spans="1:2" x14ac:dyDescent="0.4">
      <c r="A396" s="62"/>
      <c r="B396" s="63"/>
    </row>
    <row r="397" spans="1:2" x14ac:dyDescent="0.4">
      <c r="A397" s="62"/>
      <c r="B397" s="63"/>
    </row>
    <row r="398" spans="1:2" x14ac:dyDescent="0.4">
      <c r="A398" s="62"/>
      <c r="B398" s="63"/>
    </row>
    <row r="399" spans="1:2" x14ac:dyDescent="0.4">
      <c r="A399" s="62"/>
      <c r="B399" s="61"/>
    </row>
    <row r="400" spans="1:2" x14ac:dyDescent="0.4">
      <c r="A400" s="62"/>
      <c r="B400" s="63"/>
    </row>
    <row r="401" spans="1:2" x14ac:dyDescent="0.4">
      <c r="A401" s="62"/>
      <c r="B401" s="63"/>
    </row>
    <row r="402" spans="1:2" x14ac:dyDescent="0.4">
      <c r="A402" s="62"/>
      <c r="B402" s="63"/>
    </row>
    <row r="403" spans="1:2" x14ac:dyDescent="0.4">
      <c r="A403" s="62"/>
      <c r="B403" s="61"/>
    </row>
    <row r="404" spans="1:2" x14ac:dyDescent="0.4">
      <c r="A404" s="62"/>
      <c r="B404" s="63"/>
    </row>
    <row r="405" spans="1:2" x14ac:dyDescent="0.4">
      <c r="A405" s="62"/>
      <c r="B405" s="63"/>
    </row>
    <row r="406" spans="1:2" x14ac:dyDescent="0.4">
      <c r="A406" s="62"/>
      <c r="B406" s="63"/>
    </row>
    <row r="407" spans="1:2" x14ac:dyDescent="0.4">
      <c r="A407" s="62"/>
      <c r="B407" s="61"/>
    </row>
    <row r="408" spans="1:2" x14ac:dyDescent="0.4">
      <c r="A408" s="62"/>
      <c r="B408" s="63"/>
    </row>
    <row r="409" spans="1:2" x14ac:dyDescent="0.4">
      <c r="A409" s="62"/>
      <c r="B409" s="63"/>
    </row>
    <row r="410" spans="1:2" x14ac:dyDescent="0.4">
      <c r="A410" s="62"/>
      <c r="B410" s="63"/>
    </row>
    <row r="411" spans="1:2" x14ac:dyDescent="0.4">
      <c r="A411" s="62"/>
      <c r="B411" s="61"/>
    </row>
    <row r="412" spans="1:2" x14ac:dyDescent="0.4">
      <c r="A412" s="62"/>
      <c r="B412" s="63"/>
    </row>
    <row r="413" spans="1:2" x14ac:dyDescent="0.4">
      <c r="A413" s="62"/>
      <c r="B413" s="63"/>
    </row>
    <row r="414" spans="1:2" x14ac:dyDescent="0.4">
      <c r="A414" s="62"/>
      <c r="B414" s="63"/>
    </row>
    <row r="415" spans="1:2" x14ac:dyDescent="0.4">
      <c r="A415" s="62"/>
      <c r="B415" s="61"/>
    </row>
    <row r="416" spans="1:2" x14ac:dyDescent="0.4">
      <c r="A416" s="62"/>
      <c r="B416" s="63"/>
    </row>
    <row r="417" spans="1:2" x14ac:dyDescent="0.4">
      <c r="A417" s="62"/>
      <c r="B417" s="63"/>
    </row>
    <row r="418" spans="1:2" x14ac:dyDescent="0.4">
      <c r="A418" s="62"/>
      <c r="B418" s="63"/>
    </row>
    <row r="419" spans="1:2" x14ac:dyDescent="0.4">
      <c r="A419" s="62"/>
      <c r="B419" s="61"/>
    </row>
    <row r="420" spans="1:2" x14ac:dyDescent="0.4">
      <c r="A420" s="62"/>
      <c r="B420" s="63"/>
    </row>
    <row r="421" spans="1:2" x14ac:dyDescent="0.4">
      <c r="A421" s="62"/>
      <c r="B421" s="63"/>
    </row>
    <row r="422" spans="1:2" x14ac:dyDescent="0.4">
      <c r="A422" s="62"/>
      <c r="B422" s="63"/>
    </row>
    <row r="423" spans="1:2" x14ac:dyDescent="0.4">
      <c r="A423" s="62"/>
      <c r="B423" s="61"/>
    </row>
    <row r="424" spans="1:2" x14ac:dyDescent="0.4">
      <c r="A424" s="62"/>
      <c r="B424" s="63"/>
    </row>
    <row r="425" spans="1:2" x14ac:dyDescent="0.4">
      <c r="A425" s="62"/>
      <c r="B425" s="63"/>
    </row>
    <row r="426" spans="1:2" x14ac:dyDescent="0.4">
      <c r="A426" s="62"/>
      <c r="B426" s="63"/>
    </row>
    <row r="500" spans="1:13" x14ac:dyDescent="0.4">
      <c r="A500" s="34"/>
    </row>
    <row r="501" spans="1:13" x14ac:dyDescent="0.4">
      <c r="A501" s="61"/>
      <c r="B501" s="79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</row>
    <row r="502" spans="1:13" x14ac:dyDescent="0.4">
      <c r="A502" s="61"/>
      <c r="B502" s="79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</row>
    <row r="700" spans="1:13" x14ac:dyDescent="0.4">
      <c r="A700" s="34"/>
    </row>
    <row r="701" spans="1:13" x14ac:dyDescent="0.4">
      <c r="A701" s="61"/>
      <c r="B701" s="79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</row>
    <row r="702" spans="1:13" x14ac:dyDescent="0.4">
      <c r="A702" s="61"/>
      <c r="B702" s="79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</row>
    <row r="900" spans="1:13" x14ac:dyDescent="0.4">
      <c r="A900" s="34"/>
    </row>
    <row r="901" spans="1:13" x14ac:dyDescent="0.4">
      <c r="A901" s="61"/>
      <c r="B901" s="79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</row>
    <row r="902" spans="1:13" x14ac:dyDescent="0.4">
      <c r="A902" s="61"/>
      <c r="B902" s="79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</row>
  </sheetData>
  <sheetProtection algorithmName="SHA-512" hashValue="wAFqeLqr8EcR2f1EM74mbl1iLoyUsRZjf3Uw5IUKJsAg/04EG/tNQfGmKNZeHKR7Ag9RHbez1lbRvugVjdwvjQ==" saltValue="Y0w3hCC0n4/8O6poy+m2vw==" spinCount="100000" sheet="1" formatCells="0" formatColumns="0" formatRows="0"/>
  <mergeCells count="43"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B901:B902"/>
    <mergeCell ref="A97:A100"/>
    <mergeCell ref="B501:B502"/>
    <mergeCell ref="B701:B702"/>
    <mergeCell ref="A101:A104"/>
    <mergeCell ref="A129:A132"/>
    <mergeCell ref="A133:A136"/>
    <mergeCell ref="A105:A108"/>
    <mergeCell ref="A109:A112"/>
    <mergeCell ref="A113:A116"/>
    <mergeCell ref="A117:A120"/>
    <mergeCell ref="A121:A124"/>
    <mergeCell ref="A125:A128"/>
    <mergeCell ref="E6:G6"/>
    <mergeCell ref="A7:B7"/>
    <mergeCell ref="A8:B8"/>
    <mergeCell ref="A53:A56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57:A60"/>
    <mergeCell ref="A49:A52"/>
    <mergeCell ref="A9:B9"/>
    <mergeCell ref="E1:G1"/>
    <mergeCell ref="E2:G2"/>
    <mergeCell ref="E3:G3"/>
    <mergeCell ref="E4:G4"/>
    <mergeCell ref="E5:G5"/>
  </mergeCells>
  <phoneticPr fontId="1" type="noConversion"/>
  <conditionalFormatting sqref="H7">
    <cfRule type="cellIs" dxfId="1" priority="1" operator="equal">
      <formula>100</formula>
    </cfRule>
    <cfRule type="cellIs" dxfId="0" priority="2" operator="notEqual">
      <formula>100</formula>
    </cfRule>
  </conditionalFormatting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AE99-A291-42C3-B4BA-E57BCE9C129E}">
  <dimension ref="A1:Z517"/>
  <sheetViews>
    <sheetView workbookViewId="0">
      <selection activeCell="P36" sqref="P36"/>
    </sheetView>
  </sheetViews>
  <sheetFormatPr defaultRowHeight="13.9" x14ac:dyDescent="0.4"/>
  <cols>
    <col min="1" max="13" width="9.06640625" style="82"/>
    <col min="14" max="14" width="13.796875" style="82" bestFit="1" customWidth="1"/>
    <col min="15" max="20" width="9.06640625" style="82"/>
    <col min="21" max="21" width="20.46484375" style="82" bestFit="1" customWidth="1"/>
    <col min="22" max="16384" width="9.06640625" style="82"/>
  </cols>
  <sheetData>
    <row r="1" spans="1:26" x14ac:dyDescent="0.4">
      <c r="A1" s="82" t="s">
        <v>47</v>
      </c>
      <c r="B1" s="82" t="s">
        <v>47</v>
      </c>
      <c r="C1" s="82" t="s">
        <v>47</v>
      </c>
      <c r="D1" s="82" t="s">
        <v>47</v>
      </c>
      <c r="E1" s="82" t="s">
        <v>47</v>
      </c>
      <c r="F1" s="82" t="s">
        <v>47</v>
      </c>
      <c r="G1" s="82" t="s">
        <v>47</v>
      </c>
      <c r="H1" s="82" t="s">
        <v>47</v>
      </c>
      <c r="I1" s="82" t="s">
        <v>47</v>
      </c>
      <c r="J1" s="82" t="s">
        <v>47</v>
      </c>
      <c r="K1" s="82" t="s">
        <v>47</v>
      </c>
      <c r="L1" s="82" t="s">
        <v>47</v>
      </c>
      <c r="M1" s="82" t="s">
        <v>47</v>
      </c>
      <c r="N1" s="82" t="s">
        <v>48</v>
      </c>
      <c r="O1" s="83" t="s">
        <v>5</v>
      </c>
      <c r="P1" s="83" t="s">
        <v>14</v>
      </c>
      <c r="Q1" s="83" t="s">
        <v>15</v>
      </c>
      <c r="R1" s="83" t="s">
        <v>6</v>
      </c>
      <c r="S1" s="83" t="s">
        <v>7</v>
      </c>
      <c r="T1" s="84" t="s">
        <v>32</v>
      </c>
      <c r="U1" s="85" t="s">
        <v>33</v>
      </c>
      <c r="V1" s="85" t="s">
        <v>34</v>
      </c>
      <c r="W1" s="85" t="s">
        <v>37</v>
      </c>
      <c r="X1" s="85" t="s">
        <v>35</v>
      </c>
      <c r="Y1" s="85" t="s">
        <v>36</v>
      </c>
      <c r="Z1" s="82" t="s">
        <v>50</v>
      </c>
    </row>
    <row r="2" spans="1:26" x14ac:dyDescent="0.4">
      <c r="A2" s="82" t="s">
        <v>47</v>
      </c>
      <c r="B2" s="82" t="s">
        <v>47</v>
      </c>
      <c r="C2" s="82" t="s">
        <v>47</v>
      </c>
      <c r="D2" s="82" t="s">
        <v>47</v>
      </c>
      <c r="E2" s="82" t="s">
        <v>47</v>
      </c>
      <c r="F2" s="82" t="s">
        <v>47</v>
      </c>
      <c r="G2" s="82" t="s">
        <v>47</v>
      </c>
      <c r="H2" s="82" t="s">
        <v>47</v>
      </c>
      <c r="I2" s="82" t="s">
        <v>47</v>
      </c>
      <c r="J2" s="82" t="s">
        <v>47</v>
      </c>
      <c r="K2" s="82" t="s">
        <v>47</v>
      </c>
      <c r="L2" s="82" t="s">
        <v>47</v>
      </c>
      <c r="M2" s="82" t="s">
        <v>47</v>
      </c>
      <c r="N2" s="82" t="s">
        <v>38</v>
      </c>
      <c r="O2" s="82" t="str">
        <f>sheet1!B2</f>
        <v>Au</v>
      </c>
      <c r="P2" s="82">
        <f>sheet1!B3</f>
        <v>0</v>
      </c>
      <c r="Q2" s="82">
        <f>sheet1!B4</f>
        <v>0</v>
      </c>
      <c r="R2" s="82">
        <f>sheet1!B5</f>
        <v>0</v>
      </c>
      <c r="S2" s="82">
        <f>sheet1!B6</f>
        <v>0</v>
      </c>
      <c r="T2" s="82" t="s">
        <v>47</v>
      </c>
      <c r="U2" s="82" t="str">
        <f>sheet1!E2</f>
        <v>分段空场嗣后充填法</v>
      </c>
      <c r="V2" s="82">
        <f>sheet1!E3</f>
        <v>0</v>
      </c>
      <c r="W2" s="82">
        <f>sheet1!E4</f>
        <v>0</v>
      </c>
      <c r="X2" s="82">
        <f>sheet1!E5</f>
        <v>0</v>
      </c>
      <c r="Y2" s="82">
        <f>sheet1!E6</f>
        <v>0</v>
      </c>
      <c r="Z2" s="82" t="s">
        <v>47</v>
      </c>
    </row>
    <row r="3" spans="1:26" x14ac:dyDescent="0.4">
      <c r="A3" s="82" t="s">
        <v>47</v>
      </c>
      <c r="B3" s="82" t="s">
        <v>47</v>
      </c>
      <c r="C3" s="82" t="s">
        <v>47</v>
      </c>
      <c r="D3" s="82" t="s">
        <v>47</v>
      </c>
      <c r="E3" s="82" t="s">
        <v>47</v>
      </c>
      <c r="F3" s="82" t="s">
        <v>47</v>
      </c>
      <c r="G3" s="82" t="s">
        <v>47</v>
      </c>
      <c r="H3" s="82" t="s">
        <v>47</v>
      </c>
      <c r="I3" s="82" t="s">
        <v>47</v>
      </c>
      <c r="J3" s="82" t="s">
        <v>47</v>
      </c>
      <c r="K3" s="82" t="s">
        <v>47</v>
      </c>
      <c r="L3" s="82" t="s">
        <v>47</v>
      </c>
      <c r="M3" s="82" t="s">
        <v>47</v>
      </c>
      <c r="N3" s="82" t="s">
        <v>49</v>
      </c>
      <c r="O3" s="82" t="str">
        <f>sheet1!C2</f>
        <v>g/t</v>
      </c>
      <c r="P3" s="82">
        <f>sheet1!C3</f>
        <v>0</v>
      </c>
      <c r="Q3" s="82">
        <f>sheet1!C4</f>
        <v>0</v>
      </c>
      <c r="R3" s="82">
        <f>sheet1!C5</f>
        <v>0</v>
      </c>
      <c r="S3" s="82">
        <f>sheet1!C6</f>
        <v>0</v>
      </c>
      <c r="T3" s="82" t="s">
        <v>41</v>
      </c>
      <c r="U3" s="82">
        <f>sheet1!H2</f>
        <v>100</v>
      </c>
      <c r="V3" s="82">
        <f>sheet1!H3</f>
        <v>0</v>
      </c>
      <c r="W3" s="82">
        <f>sheet1!H4</f>
        <v>0</v>
      </c>
      <c r="X3" s="82">
        <f>sheet1!H5</f>
        <v>0</v>
      </c>
      <c r="Y3" s="82">
        <f>sheet1!H6</f>
        <v>0</v>
      </c>
      <c r="Z3" s="82">
        <f>sheet1!H7</f>
        <v>100</v>
      </c>
    </row>
    <row r="4" spans="1:26" x14ac:dyDescent="0.4">
      <c r="A4" s="82" t="s">
        <v>47</v>
      </c>
      <c r="B4" s="82" t="s">
        <v>47</v>
      </c>
      <c r="C4" s="82" t="s">
        <v>47</v>
      </c>
      <c r="D4" s="82" t="s">
        <v>47</v>
      </c>
      <c r="E4" s="82" t="s">
        <v>47</v>
      </c>
      <c r="F4" s="82" t="s">
        <v>47</v>
      </c>
      <c r="G4" s="82" t="s">
        <v>47</v>
      </c>
      <c r="H4" s="82" t="s">
        <v>47</v>
      </c>
      <c r="I4" s="82" t="s">
        <v>47</v>
      </c>
      <c r="J4" s="82" t="s">
        <v>47</v>
      </c>
      <c r="K4" s="82" t="s">
        <v>47</v>
      </c>
      <c r="L4" s="82" t="s">
        <v>47</v>
      </c>
      <c r="M4" s="82" t="s">
        <v>47</v>
      </c>
      <c r="N4" s="82" t="s">
        <v>47</v>
      </c>
      <c r="O4" s="82" t="s">
        <v>47</v>
      </c>
      <c r="P4" s="82" t="s">
        <v>47</v>
      </c>
      <c r="Q4" s="82" t="s">
        <v>47</v>
      </c>
      <c r="R4" s="82" t="s">
        <v>47</v>
      </c>
      <c r="S4" s="82" t="s">
        <v>47</v>
      </c>
      <c r="T4" s="82" t="s">
        <v>40</v>
      </c>
      <c r="U4" s="82">
        <f>sheet1!I2</f>
        <v>15</v>
      </c>
      <c r="V4" s="82">
        <f>sheet1!I3</f>
        <v>0</v>
      </c>
      <c r="W4" s="82">
        <f>sheet1!I4</f>
        <v>0</v>
      </c>
      <c r="X4" s="82">
        <f>sheet1!I5</f>
        <v>0</v>
      </c>
      <c r="Y4" s="82">
        <f>sheet1!I6</f>
        <v>0</v>
      </c>
      <c r="Z4" s="86">
        <f>sheet1!C8</f>
        <v>15</v>
      </c>
    </row>
    <row r="5" spans="1:26" x14ac:dyDescent="0.4">
      <c r="A5" s="82" t="s">
        <v>47</v>
      </c>
      <c r="B5" s="82" t="s">
        <v>47</v>
      </c>
      <c r="C5" s="82" t="s">
        <v>47</v>
      </c>
      <c r="D5" s="82" t="s">
        <v>47</v>
      </c>
      <c r="E5" s="82" t="s">
        <v>47</v>
      </c>
      <c r="F5" s="82" t="s">
        <v>47</v>
      </c>
      <c r="G5" s="82" t="s">
        <v>47</v>
      </c>
      <c r="H5" s="82" t="s">
        <v>47</v>
      </c>
      <c r="I5" s="82" t="s">
        <v>47</v>
      </c>
      <c r="J5" s="82" t="s">
        <v>47</v>
      </c>
      <c r="K5" s="82" t="s">
        <v>47</v>
      </c>
      <c r="L5" s="82" t="s">
        <v>47</v>
      </c>
      <c r="M5" s="82" t="s">
        <v>47</v>
      </c>
      <c r="N5" s="82" t="s">
        <v>51</v>
      </c>
      <c r="O5" s="82">
        <f>sheet1!C7</f>
        <v>0.7</v>
      </c>
      <c r="P5" s="82" t="s">
        <v>47</v>
      </c>
      <c r="Q5" s="82" t="s">
        <v>47</v>
      </c>
      <c r="R5" s="82" t="s">
        <v>47</v>
      </c>
      <c r="S5" s="82" t="s">
        <v>47</v>
      </c>
      <c r="T5" s="82" t="s">
        <v>42</v>
      </c>
      <c r="U5" s="82">
        <f>sheet1!J2</f>
        <v>18</v>
      </c>
      <c r="V5" s="82">
        <f>sheet1!J3</f>
        <v>0</v>
      </c>
      <c r="W5" s="82">
        <f>sheet1!J4</f>
        <v>0</v>
      </c>
      <c r="X5" s="82">
        <f>sheet1!J5</f>
        <v>0</v>
      </c>
      <c r="Y5" s="82">
        <f>sheet1!J6</f>
        <v>0</v>
      </c>
      <c r="Z5" s="86">
        <f>sheet1!C9</f>
        <v>18</v>
      </c>
    </row>
    <row r="6" spans="1:26" x14ac:dyDescent="0.4">
      <c r="A6" s="82" t="s">
        <v>47</v>
      </c>
      <c r="B6" s="82" t="s">
        <v>47</v>
      </c>
      <c r="C6" s="82" t="s">
        <v>47</v>
      </c>
      <c r="D6" s="82" t="s">
        <v>47</v>
      </c>
      <c r="E6" s="82" t="s">
        <v>47</v>
      </c>
      <c r="F6" s="82" t="s">
        <v>47</v>
      </c>
      <c r="G6" s="82" t="s">
        <v>47</v>
      </c>
      <c r="H6" s="82" t="s">
        <v>47</v>
      </c>
      <c r="I6" s="82" t="s">
        <v>47</v>
      </c>
      <c r="J6" s="82" t="s">
        <v>47</v>
      </c>
      <c r="K6" s="82" t="s">
        <v>47</v>
      </c>
      <c r="L6" s="82" t="s">
        <v>47</v>
      </c>
      <c r="M6" s="82" t="s">
        <v>47</v>
      </c>
      <c r="N6" s="82" t="s">
        <v>47</v>
      </c>
    </row>
    <row r="7" spans="1:26" x14ac:dyDescent="0.4">
      <c r="A7" s="87" t="str">
        <f>sheet1!A10</f>
        <v>地质资源量表</v>
      </c>
    </row>
    <row r="8" spans="1:26" x14ac:dyDescent="0.4">
      <c r="A8" s="82" t="str">
        <f>sheet1!A11</f>
        <v>中段标高</v>
      </c>
      <c r="B8" s="82" t="str">
        <f>sheet1!B11</f>
        <v>控制</v>
      </c>
      <c r="C8" s="82" t="str">
        <f>sheet1!C11</f>
        <v>资源量</v>
      </c>
      <c r="D8" s="82" t="str">
        <f>sheet1!D11</f>
        <v>Au品位</v>
      </c>
      <c r="E8" s="82" t="str">
        <f>sheet1!E11</f>
        <v>品位</v>
      </c>
      <c r="F8" s="82" t="str">
        <f>sheet1!F11</f>
        <v>品位</v>
      </c>
      <c r="G8" s="82" t="str">
        <f>sheet1!G11</f>
        <v>品位</v>
      </c>
      <c r="H8" s="82" t="str">
        <f>sheet1!H11</f>
        <v>品位</v>
      </c>
      <c r="I8" s="82" t="str">
        <f>sheet1!I11</f>
        <v>Au金属量</v>
      </c>
      <c r="J8" s="82" t="str">
        <f>sheet1!J11</f>
        <v>金属量</v>
      </c>
      <c r="K8" s="82" t="str">
        <f>sheet1!K11</f>
        <v>金属量</v>
      </c>
      <c r="L8" s="82" t="str">
        <f>sheet1!L11</f>
        <v>金属量</v>
      </c>
      <c r="M8" s="82" t="str">
        <f>sheet1!M11</f>
        <v>金属量</v>
      </c>
    </row>
    <row r="9" spans="1:26" x14ac:dyDescent="0.4">
      <c r="A9" s="82" t="str">
        <f>sheet1!A12</f>
        <v>m</v>
      </c>
      <c r="B9" s="82" t="str">
        <f>sheet1!B12</f>
        <v>级别</v>
      </c>
      <c r="C9" s="82" t="str">
        <f>sheet1!C12</f>
        <v>t</v>
      </c>
      <c r="D9" s="82" t="str">
        <f>sheet1!D12</f>
        <v>g/t</v>
      </c>
      <c r="E9" s="82">
        <f>sheet1!E12</f>
        <v>0</v>
      </c>
      <c r="F9" s="82">
        <f>sheet1!F12</f>
        <v>0</v>
      </c>
      <c r="G9" s="82">
        <f>sheet1!G12</f>
        <v>0</v>
      </c>
      <c r="H9" s="82">
        <f>sheet1!H12</f>
        <v>0</v>
      </c>
      <c r="I9" s="82" t="str">
        <f>sheet1!I12</f>
        <v>kg</v>
      </c>
      <c r="J9" s="82" t="str">
        <f>sheet1!J12</f>
        <v>t</v>
      </c>
      <c r="K9" s="82" t="str">
        <f>sheet1!K12</f>
        <v>t</v>
      </c>
      <c r="L9" s="82" t="str">
        <f>sheet1!L12</f>
        <v>t</v>
      </c>
      <c r="M9" s="82" t="str">
        <f>sheet1!M12</f>
        <v>t</v>
      </c>
    </row>
    <row r="10" spans="1:26" x14ac:dyDescent="0.4">
      <c r="A10" s="82">
        <f>sheet1!$A$13</f>
        <v>1</v>
      </c>
      <c r="B10" s="82" t="str">
        <f>sheet1!B13</f>
        <v>探明</v>
      </c>
      <c r="C10" s="82">
        <f>sheet1!C13</f>
        <v>0</v>
      </c>
      <c r="D10" s="82">
        <f>sheet1!D13</f>
        <v>0</v>
      </c>
      <c r="E10" s="82">
        <f>sheet1!E13</f>
        <v>0</v>
      </c>
      <c r="F10" s="82">
        <f>sheet1!F13</f>
        <v>0</v>
      </c>
      <c r="G10" s="82">
        <f>sheet1!G13</f>
        <v>0</v>
      </c>
      <c r="H10" s="82">
        <f>sheet1!H13</f>
        <v>0</v>
      </c>
      <c r="I10" s="82">
        <f>sheet1!I13</f>
        <v>0</v>
      </c>
      <c r="J10" s="82">
        <f>sheet1!J13</f>
        <v>0</v>
      </c>
      <c r="K10" s="82">
        <f>sheet1!K13</f>
        <v>0</v>
      </c>
      <c r="L10" s="82">
        <f>sheet1!L13</f>
        <v>0</v>
      </c>
      <c r="M10" s="82">
        <f>sheet1!M13</f>
        <v>0</v>
      </c>
    </row>
    <row r="11" spans="1:26" x14ac:dyDescent="0.4">
      <c r="A11" s="82">
        <f>sheet1!$A$13</f>
        <v>1</v>
      </c>
      <c r="B11" s="82" t="str">
        <f>sheet1!B14</f>
        <v>控制</v>
      </c>
      <c r="C11" s="82">
        <f>sheet1!C14</f>
        <v>0</v>
      </c>
      <c r="D11" s="82">
        <f>sheet1!D14</f>
        <v>0</v>
      </c>
      <c r="E11" s="82">
        <f>sheet1!E14</f>
        <v>0</v>
      </c>
      <c r="F11" s="82">
        <f>sheet1!F14</f>
        <v>0</v>
      </c>
      <c r="G11" s="82">
        <f>sheet1!G14</f>
        <v>0</v>
      </c>
      <c r="H11" s="82">
        <f>sheet1!H14</f>
        <v>0</v>
      </c>
      <c r="I11" s="82">
        <f>sheet1!I14</f>
        <v>0</v>
      </c>
      <c r="J11" s="82">
        <f>sheet1!J14</f>
        <v>0</v>
      </c>
      <c r="K11" s="82">
        <f>sheet1!K14</f>
        <v>0</v>
      </c>
      <c r="L11" s="82">
        <f>sheet1!L14</f>
        <v>0</v>
      </c>
      <c r="M11" s="82">
        <f>sheet1!M14</f>
        <v>0</v>
      </c>
    </row>
    <row r="12" spans="1:26" x14ac:dyDescent="0.4">
      <c r="A12" s="82">
        <f>sheet1!$A$13</f>
        <v>1</v>
      </c>
      <c r="B12" s="82" t="str">
        <f>sheet1!B15</f>
        <v>推断</v>
      </c>
      <c r="C12" s="82">
        <f>sheet1!C15</f>
        <v>0</v>
      </c>
      <c r="D12" s="82">
        <f>sheet1!D15</f>
        <v>0</v>
      </c>
      <c r="E12" s="82">
        <f>sheet1!E15</f>
        <v>0</v>
      </c>
      <c r="F12" s="82">
        <f>sheet1!F15</f>
        <v>0</v>
      </c>
      <c r="G12" s="82">
        <f>sheet1!G15</f>
        <v>0</v>
      </c>
      <c r="H12" s="82">
        <f>sheet1!H15</f>
        <v>0</v>
      </c>
      <c r="I12" s="82">
        <f>sheet1!I15</f>
        <v>0</v>
      </c>
      <c r="J12" s="82">
        <f>sheet1!J15</f>
        <v>0</v>
      </c>
      <c r="K12" s="82">
        <f>sheet1!K15</f>
        <v>0</v>
      </c>
      <c r="L12" s="82">
        <f>sheet1!L15</f>
        <v>0</v>
      </c>
      <c r="M12" s="82">
        <f>sheet1!M15</f>
        <v>0</v>
      </c>
    </row>
    <row r="13" spans="1:26" x14ac:dyDescent="0.4">
      <c r="A13" s="82">
        <f>sheet1!$A$13</f>
        <v>1</v>
      </c>
      <c r="B13" s="82" t="str">
        <f>sheet1!B16</f>
        <v>小计</v>
      </c>
      <c r="C13" s="82">
        <f>sheet1!C16</f>
        <v>0</v>
      </c>
      <c r="D13" s="82">
        <f>sheet1!D16</f>
        <v>0</v>
      </c>
      <c r="E13" s="82">
        <f>sheet1!E16</f>
        <v>0</v>
      </c>
      <c r="F13" s="82">
        <f>sheet1!F16</f>
        <v>0</v>
      </c>
      <c r="G13" s="82">
        <f>sheet1!G16</f>
        <v>0</v>
      </c>
      <c r="H13" s="82">
        <f>sheet1!H16</f>
        <v>0</v>
      </c>
      <c r="I13" s="82">
        <f>sheet1!I16</f>
        <v>0</v>
      </c>
      <c r="J13" s="82">
        <f>sheet1!J16</f>
        <v>0</v>
      </c>
      <c r="K13" s="82">
        <f>sheet1!K16</f>
        <v>0</v>
      </c>
      <c r="L13" s="82">
        <f>sheet1!L16</f>
        <v>0</v>
      </c>
      <c r="M13" s="82">
        <f>sheet1!M16</f>
        <v>0</v>
      </c>
    </row>
    <row r="14" spans="1:26" x14ac:dyDescent="0.4">
      <c r="A14" s="82">
        <f>sheet1!$A$17</f>
        <v>2</v>
      </c>
      <c r="B14" s="82" t="str">
        <f>sheet1!B17</f>
        <v>探明</v>
      </c>
      <c r="C14" s="82">
        <f>sheet1!C17</f>
        <v>0</v>
      </c>
      <c r="D14" s="82">
        <f>sheet1!D17</f>
        <v>0</v>
      </c>
      <c r="E14" s="82">
        <f>sheet1!E17</f>
        <v>0</v>
      </c>
      <c r="F14" s="82">
        <f>sheet1!F17</f>
        <v>0</v>
      </c>
      <c r="G14" s="82">
        <f>sheet1!G17</f>
        <v>0</v>
      </c>
      <c r="H14" s="82">
        <f>sheet1!H17</f>
        <v>0</v>
      </c>
      <c r="I14" s="82">
        <f>sheet1!I17</f>
        <v>0</v>
      </c>
      <c r="J14" s="82">
        <f>sheet1!J17</f>
        <v>0</v>
      </c>
      <c r="K14" s="82">
        <f>sheet1!K17</f>
        <v>0</v>
      </c>
      <c r="L14" s="82">
        <f>sheet1!L17</f>
        <v>0</v>
      </c>
      <c r="M14" s="82">
        <f>sheet1!M17</f>
        <v>0</v>
      </c>
    </row>
    <row r="15" spans="1:26" x14ac:dyDescent="0.4">
      <c r="A15" s="82">
        <f>sheet1!$A$17</f>
        <v>2</v>
      </c>
      <c r="B15" s="82" t="str">
        <f>sheet1!B18</f>
        <v>控制</v>
      </c>
      <c r="C15" s="82">
        <f>sheet1!C18</f>
        <v>0</v>
      </c>
      <c r="D15" s="82">
        <f>sheet1!D18</f>
        <v>0</v>
      </c>
      <c r="E15" s="82">
        <f>sheet1!E18</f>
        <v>0</v>
      </c>
      <c r="F15" s="82">
        <f>sheet1!F18</f>
        <v>0</v>
      </c>
      <c r="G15" s="82">
        <f>sheet1!G18</f>
        <v>0</v>
      </c>
      <c r="H15" s="82">
        <f>sheet1!H18</f>
        <v>0</v>
      </c>
      <c r="I15" s="82">
        <f>sheet1!I18</f>
        <v>0</v>
      </c>
      <c r="J15" s="82">
        <f>sheet1!J18</f>
        <v>0</v>
      </c>
      <c r="K15" s="82">
        <f>sheet1!K18</f>
        <v>0</v>
      </c>
      <c r="L15" s="82">
        <f>sheet1!L18</f>
        <v>0</v>
      </c>
      <c r="M15" s="82">
        <f>sheet1!M18</f>
        <v>0</v>
      </c>
    </row>
    <row r="16" spans="1:26" x14ac:dyDescent="0.4">
      <c r="A16" s="82">
        <f>sheet1!$A$17</f>
        <v>2</v>
      </c>
      <c r="B16" s="82" t="str">
        <f>sheet1!B19</f>
        <v>推断</v>
      </c>
      <c r="C16" s="82">
        <f>sheet1!C19</f>
        <v>0</v>
      </c>
      <c r="D16" s="82">
        <f>sheet1!D19</f>
        <v>0</v>
      </c>
      <c r="E16" s="82">
        <f>sheet1!E19</f>
        <v>0</v>
      </c>
      <c r="F16" s="82">
        <f>sheet1!F19</f>
        <v>0</v>
      </c>
      <c r="G16" s="82">
        <f>sheet1!G19</f>
        <v>0</v>
      </c>
      <c r="H16" s="82">
        <f>sheet1!H19</f>
        <v>0</v>
      </c>
      <c r="I16" s="82">
        <f>sheet1!I19</f>
        <v>0</v>
      </c>
      <c r="J16" s="82">
        <f>sheet1!J19</f>
        <v>0</v>
      </c>
      <c r="K16" s="82">
        <f>sheet1!K19</f>
        <v>0</v>
      </c>
      <c r="L16" s="82">
        <f>sheet1!L19</f>
        <v>0</v>
      </c>
      <c r="M16" s="82">
        <f>sheet1!M19</f>
        <v>0</v>
      </c>
    </row>
    <row r="17" spans="1:13" x14ac:dyDescent="0.4">
      <c r="A17" s="82">
        <f>sheet1!$A$17</f>
        <v>2</v>
      </c>
      <c r="B17" s="82" t="str">
        <f>sheet1!B20</f>
        <v>小计</v>
      </c>
      <c r="C17" s="82">
        <f>sheet1!C20</f>
        <v>0</v>
      </c>
      <c r="D17" s="82">
        <f>sheet1!D20</f>
        <v>0</v>
      </c>
      <c r="E17" s="82">
        <f>sheet1!E20</f>
        <v>0</v>
      </c>
      <c r="F17" s="82">
        <f>sheet1!F20</f>
        <v>0</v>
      </c>
      <c r="G17" s="82">
        <f>sheet1!G20</f>
        <v>0</v>
      </c>
      <c r="H17" s="82">
        <f>sheet1!H20</f>
        <v>0</v>
      </c>
      <c r="I17" s="82">
        <f>sheet1!I20</f>
        <v>0</v>
      </c>
      <c r="J17" s="82">
        <f>sheet1!J20</f>
        <v>0</v>
      </c>
      <c r="K17" s="82">
        <f>sheet1!K20</f>
        <v>0</v>
      </c>
      <c r="L17" s="82">
        <f>sheet1!L20</f>
        <v>0</v>
      </c>
      <c r="M17" s="82">
        <f>sheet1!M20</f>
        <v>0</v>
      </c>
    </row>
    <row r="18" spans="1:13" x14ac:dyDescent="0.4">
      <c r="A18" s="82">
        <f>sheet1!$A$21</f>
        <v>3</v>
      </c>
      <c r="B18" s="82" t="str">
        <f>sheet1!B21</f>
        <v>探明</v>
      </c>
      <c r="C18" s="82">
        <f>sheet1!C21</f>
        <v>0</v>
      </c>
      <c r="D18" s="82">
        <f>sheet1!D21</f>
        <v>0</v>
      </c>
      <c r="E18" s="82">
        <f>sheet1!E21</f>
        <v>0</v>
      </c>
      <c r="F18" s="82">
        <f>sheet1!F21</f>
        <v>0</v>
      </c>
      <c r="G18" s="82">
        <f>sheet1!G21</f>
        <v>0</v>
      </c>
      <c r="H18" s="82">
        <f>sheet1!H21</f>
        <v>0</v>
      </c>
      <c r="I18" s="82">
        <f>sheet1!I21</f>
        <v>0</v>
      </c>
      <c r="J18" s="82">
        <f>sheet1!J21</f>
        <v>0</v>
      </c>
      <c r="K18" s="82">
        <f>sheet1!K21</f>
        <v>0</v>
      </c>
      <c r="L18" s="82">
        <f>sheet1!L21</f>
        <v>0</v>
      </c>
      <c r="M18" s="82">
        <f>sheet1!M21</f>
        <v>0</v>
      </c>
    </row>
    <row r="19" spans="1:13" x14ac:dyDescent="0.4">
      <c r="A19" s="82">
        <f>sheet1!$A$21</f>
        <v>3</v>
      </c>
      <c r="B19" s="82" t="str">
        <f>sheet1!B22</f>
        <v>控制</v>
      </c>
      <c r="C19" s="82">
        <f>sheet1!C22</f>
        <v>0</v>
      </c>
      <c r="D19" s="82">
        <f>sheet1!D22</f>
        <v>0</v>
      </c>
      <c r="E19" s="82">
        <f>sheet1!E22</f>
        <v>0</v>
      </c>
      <c r="F19" s="82">
        <f>sheet1!F22</f>
        <v>0</v>
      </c>
      <c r="G19" s="82">
        <f>sheet1!G22</f>
        <v>0</v>
      </c>
      <c r="H19" s="82">
        <f>sheet1!H22</f>
        <v>0</v>
      </c>
      <c r="I19" s="82">
        <f>sheet1!I22</f>
        <v>0</v>
      </c>
      <c r="J19" s="82">
        <f>sheet1!J22</f>
        <v>0</v>
      </c>
      <c r="K19" s="82">
        <f>sheet1!K22</f>
        <v>0</v>
      </c>
      <c r="L19" s="82">
        <f>sheet1!L22</f>
        <v>0</v>
      </c>
      <c r="M19" s="82">
        <f>sheet1!M22</f>
        <v>0</v>
      </c>
    </row>
    <row r="20" spans="1:13" x14ac:dyDescent="0.4">
      <c r="A20" s="82">
        <f>sheet1!$A$21</f>
        <v>3</v>
      </c>
      <c r="B20" s="82" t="str">
        <f>sheet1!B23</f>
        <v>推断</v>
      </c>
      <c r="C20" s="82">
        <f>sheet1!C23</f>
        <v>0</v>
      </c>
      <c r="D20" s="82">
        <f>sheet1!D23</f>
        <v>0</v>
      </c>
      <c r="E20" s="82">
        <f>sheet1!E23</f>
        <v>0</v>
      </c>
      <c r="F20" s="82">
        <f>sheet1!F23</f>
        <v>0</v>
      </c>
      <c r="G20" s="82">
        <f>sheet1!G23</f>
        <v>0</v>
      </c>
      <c r="H20" s="82">
        <f>sheet1!H23</f>
        <v>0</v>
      </c>
      <c r="I20" s="82">
        <f>sheet1!I23</f>
        <v>0</v>
      </c>
      <c r="J20" s="82">
        <f>sheet1!J23</f>
        <v>0</v>
      </c>
      <c r="K20" s="82">
        <f>sheet1!K23</f>
        <v>0</v>
      </c>
      <c r="L20" s="82">
        <f>sheet1!L23</f>
        <v>0</v>
      </c>
      <c r="M20" s="82">
        <f>sheet1!M23</f>
        <v>0</v>
      </c>
    </row>
    <row r="21" spans="1:13" x14ac:dyDescent="0.4">
      <c r="A21" s="82">
        <f>sheet1!$A$21</f>
        <v>3</v>
      </c>
      <c r="B21" s="82" t="str">
        <f>sheet1!B24</f>
        <v>小计</v>
      </c>
      <c r="C21" s="82">
        <f>sheet1!C24</f>
        <v>0</v>
      </c>
      <c r="D21" s="82">
        <f>sheet1!D24</f>
        <v>0</v>
      </c>
      <c r="E21" s="82">
        <f>sheet1!E24</f>
        <v>0</v>
      </c>
      <c r="F21" s="82">
        <f>sheet1!F24</f>
        <v>0</v>
      </c>
      <c r="G21" s="82">
        <f>sheet1!G24</f>
        <v>0</v>
      </c>
      <c r="H21" s="82">
        <f>sheet1!H24</f>
        <v>0</v>
      </c>
      <c r="I21" s="82">
        <f>sheet1!I24</f>
        <v>0</v>
      </c>
      <c r="J21" s="82">
        <f>sheet1!J24</f>
        <v>0</v>
      </c>
      <c r="K21" s="82">
        <f>sheet1!K24</f>
        <v>0</v>
      </c>
      <c r="L21" s="82">
        <f>sheet1!L24</f>
        <v>0</v>
      </c>
      <c r="M21" s="82">
        <f>sheet1!M24</f>
        <v>0</v>
      </c>
    </row>
    <row r="22" spans="1:13" x14ac:dyDescent="0.4">
      <c r="A22" s="82">
        <f>sheet1!$A$25</f>
        <v>4</v>
      </c>
      <c r="B22" s="82" t="str">
        <f>sheet1!B25</f>
        <v>探明</v>
      </c>
      <c r="C22" s="82">
        <f>sheet1!C25</f>
        <v>0</v>
      </c>
      <c r="D22" s="82">
        <f>sheet1!D25</f>
        <v>0</v>
      </c>
      <c r="E22" s="82">
        <f>sheet1!E25</f>
        <v>0</v>
      </c>
      <c r="F22" s="82">
        <f>sheet1!F25</f>
        <v>0</v>
      </c>
      <c r="G22" s="82">
        <f>sheet1!G25</f>
        <v>0</v>
      </c>
      <c r="H22" s="82">
        <f>sheet1!H25</f>
        <v>0</v>
      </c>
      <c r="I22" s="82">
        <f>sheet1!I25</f>
        <v>0</v>
      </c>
      <c r="J22" s="82">
        <f>sheet1!J25</f>
        <v>0</v>
      </c>
      <c r="K22" s="82">
        <f>sheet1!K25</f>
        <v>0</v>
      </c>
      <c r="L22" s="82">
        <f>sheet1!L25</f>
        <v>0</v>
      </c>
      <c r="M22" s="82">
        <f>sheet1!M25</f>
        <v>0</v>
      </c>
    </row>
    <row r="23" spans="1:13" x14ac:dyDescent="0.4">
      <c r="A23" s="82">
        <f>sheet1!$A$25</f>
        <v>4</v>
      </c>
      <c r="B23" s="82" t="str">
        <f>sheet1!B26</f>
        <v>控制</v>
      </c>
      <c r="C23" s="82">
        <f>sheet1!C26</f>
        <v>0</v>
      </c>
      <c r="D23" s="82">
        <f>sheet1!D26</f>
        <v>0</v>
      </c>
      <c r="E23" s="82">
        <f>sheet1!E26</f>
        <v>0</v>
      </c>
      <c r="F23" s="82">
        <f>sheet1!F26</f>
        <v>0</v>
      </c>
      <c r="G23" s="82">
        <f>sheet1!G26</f>
        <v>0</v>
      </c>
      <c r="H23" s="82">
        <f>sheet1!H26</f>
        <v>0</v>
      </c>
      <c r="I23" s="82">
        <f>sheet1!I26</f>
        <v>0</v>
      </c>
      <c r="J23" s="82">
        <f>sheet1!J26</f>
        <v>0</v>
      </c>
      <c r="K23" s="82">
        <f>sheet1!K26</f>
        <v>0</v>
      </c>
      <c r="L23" s="82">
        <f>sheet1!L26</f>
        <v>0</v>
      </c>
      <c r="M23" s="82">
        <f>sheet1!M26</f>
        <v>0</v>
      </c>
    </row>
    <row r="24" spans="1:13" x14ac:dyDescent="0.4">
      <c r="A24" s="82">
        <f>sheet1!$A$25</f>
        <v>4</v>
      </c>
      <c r="B24" s="82" t="str">
        <f>sheet1!B27</f>
        <v>推断</v>
      </c>
      <c r="C24" s="82">
        <f>sheet1!C27</f>
        <v>0</v>
      </c>
      <c r="D24" s="82">
        <f>sheet1!D27</f>
        <v>0</v>
      </c>
      <c r="E24" s="82">
        <f>sheet1!E27</f>
        <v>0</v>
      </c>
      <c r="F24" s="82">
        <f>sheet1!F27</f>
        <v>0</v>
      </c>
      <c r="G24" s="82">
        <f>sheet1!G27</f>
        <v>0</v>
      </c>
      <c r="H24" s="82">
        <f>sheet1!H27</f>
        <v>0</v>
      </c>
      <c r="I24" s="82">
        <f>sheet1!I27</f>
        <v>0</v>
      </c>
      <c r="J24" s="82">
        <f>sheet1!J27</f>
        <v>0</v>
      </c>
      <c r="K24" s="82">
        <f>sheet1!K27</f>
        <v>0</v>
      </c>
      <c r="L24" s="82">
        <f>sheet1!L27</f>
        <v>0</v>
      </c>
      <c r="M24" s="82">
        <f>sheet1!M27</f>
        <v>0</v>
      </c>
    </row>
    <row r="25" spans="1:13" x14ac:dyDescent="0.4">
      <c r="A25" s="82">
        <f>sheet1!$A$25</f>
        <v>4</v>
      </c>
      <c r="B25" s="82" t="str">
        <f>sheet1!B28</f>
        <v>小计</v>
      </c>
      <c r="C25" s="82">
        <f>sheet1!C28</f>
        <v>0</v>
      </c>
      <c r="D25" s="82">
        <f>sheet1!D28</f>
        <v>0</v>
      </c>
      <c r="E25" s="82">
        <f>sheet1!E28</f>
        <v>0</v>
      </c>
      <c r="F25" s="82">
        <f>sheet1!F28</f>
        <v>0</v>
      </c>
      <c r="G25" s="82">
        <f>sheet1!G28</f>
        <v>0</v>
      </c>
      <c r="H25" s="82">
        <f>sheet1!H28</f>
        <v>0</v>
      </c>
      <c r="I25" s="82">
        <f>sheet1!I28</f>
        <v>0</v>
      </c>
      <c r="J25" s="82">
        <f>sheet1!J28</f>
        <v>0</v>
      </c>
      <c r="K25" s="82">
        <f>sheet1!K28</f>
        <v>0</v>
      </c>
      <c r="L25" s="82">
        <f>sheet1!L28</f>
        <v>0</v>
      </c>
      <c r="M25" s="82">
        <f>sheet1!M28</f>
        <v>0</v>
      </c>
    </row>
    <row r="26" spans="1:13" x14ac:dyDescent="0.4">
      <c r="A26" s="82">
        <f>sheet1!$A$29</f>
        <v>5</v>
      </c>
      <c r="B26" s="82" t="str">
        <f>sheet1!B29</f>
        <v>探明</v>
      </c>
      <c r="C26" s="82">
        <f>sheet1!C29</f>
        <v>0</v>
      </c>
      <c r="D26" s="82">
        <f>sheet1!D29</f>
        <v>0</v>
      </c>
      <c r="E26" s="82">
        <f>sheet1!E29</f>
        <v>0</v>
      </c>
      <c r="F26" s="82">
        <f>sheet1!F29</f>
        <v>0</v>
      </c>
      <c r="G26" s="82">
        <f>sheet1!G29</f>
        <v>0</v>
      </c>
      <c r="H26" s="82">
        <f>sheet1!H29</f>
        <v>0</v>
      </c>
      <c r="I26" s="82">
        <f>sheet1!I29</f>
        <v>0</v>
      </c>
      <c r="J26" s="82">
        <f>sheet1!J29</f>
        <v>0</v>
      </c>
      <c r="K26" s="82">
        <f>sheet1!K29</f>
        <v>0</v>
      </c>
      <c r="L26" s="82">
        <f>sheet1!L29</f>
        <v>0</v>
      </c>
      <c r="M26" s="82">
        <f>sheet1!M29</f>
        <v>0</v>
      </c>
    </row>
    <row r="27" spans="1:13" x14ac:dyDescent="0.4">
      <c r="A27" s="82">
        <f>sheet1!$A$29</f>
        <v>5</v>
      </c>
      <c r="B27" s="82" t="str">
        <f>sheet1!B30</f>
        <v>控制</v>
      </c>
      <c r="C27" s="82">
        <f>sheet1!C30</f>
        <v>0</v>
      </c>
      <c r="D27" s="82">
        <f>sheet1!D30</f>
        <v>0</v>
      </c>
      <c r="E27" s="82">
        <f>sheet1!E30</f>
        <v>0</v>
      </c>
      <c r="F27" s="82">
        <f>sheet1!F30</f>
        <v>0</v>
      </c>
      <c r="G27" s="82">
        <f>sheet1!G30</f>
        <v>0</v>
      </c>
      <c r="H27" s="82">
        <f>sheet1!H30</f>
        <v>0</v>
      </c>
      <c r="I27" s="82">
        <f>sheet1!I30</f>
        <v>0</v>
      </c>
      <c r="J27" s="82">
        <f>sheet1!J30</f>
        <v>0</v>
      </c>
      <c r="K27" s="82">
        <f>sheet1!K30</f>
        <v>0</v>
      </c>
      <c r="L27" s="82">
        <f>sheet1!L30</f>
        <v>0</v>
      </c>
      <c r="M27" s="82">
        <f>sheet1!M30</f>
        <v>0</v>
      </c>
    </row>
    <row r="28" spans="1:13" x14ac:dyDescent="0.4">
      <c r="A28" s="82">
        <f>sheet1!$A$29</f>
        <v>5</v>
      </c>
      <c r="B28" s="82" t="str">
        <f>sheet1!B31</f>
        <v>推断</v>
      </c>
      <c r="C28" s="82">
        <f>sheet1!C31</f>
        <v>0</v>
      </c>
      <c r="D28" s="82">
        <f>sheet1!D31</f>
        <v>0</v>
      </c>
      <c r="E28" s="82">
        <f>sheet1!E31</f>
        <v>0</v>
      </c>
      <c r="F28" s="82">
        <f>sheet1!F31</f>
        <v>0</v>
      </c>
      <c r="G28" s="82">
        <f>sheet1!G31</f>
        <v>0</v>
      </c>
      <c r="H28" s="82">
        <f>sheet1!H31</f>
        <v>0</v>
      </c>
      <c r="I28" s="82">
        <f>sheet1!I31</f>
        <v>0</v>
      </c>
      <c r="J28" s="82">
        <f>sheet1!J31</f>
        <v>0</v>
      </c>
      <c r="K28" s="82">
        <f>sheet1!K31</f>
        <v>0</v>
      </c>
      <c r="L28" s="82">
        <f>sheet1!L31</f>
        <v>0</v>
      </c>
      <c r="M28" s="82">
        <f>sheet1!M31</f>
        <v>0</v>
      </c>
    </row>
    <row r="29" spans="1:13" x14ac:dyDescent="0.4">
      <c r="A29" s="82">
        <f>sheet1!$A$29</f>
        <v>5</v>
      </c>
      <c r="B29" s="82" t="str">
        <f>sheet1!B32</f>
        <v>小计</v>
      </c>
      <c r="C29" s="82">
        <f>sheet1!C32</f>
        <v>0</v>
      </c>
      <c r="D29" s="82">
        <f>sheet1!D32</f>
        <v>0</v>
      </c>
      <c r="E29" s="82">
        <f>sheet1!E32</f>
        <v>0</v>
      </c>
      <c r="F29" s="82">
        <f>sheet1!F32</f>
        <v>0</v>
      </c>
      <c r="G29" s="82">
        <f>sheet1!G32</f>
        <v>0</v>
      </c>
      <c r="H29" s="82">
        <f>sheet1!H32</f>
        <v>0</v>
      </c>
      <c r="I29" s="82">
        <f>sheet1!I32</f>
        <v>0</v>
      </c>
      <c r="J29" s="82">
        <f>sheet1!J32</f>
        <v>0</v>
      </c>
      <c r="K29" s="82">
        <f>sheet1!K32</f>
        <v>0</v>
      </c>
      <c r="L29" s="82">
        <f>sheet1!L32</f>
        <v>0</v>
      </c>
      <c r="M29" s="82">
        <f>sheet1!M32</f>
        <v>0</v>
      </c>
    </row>
    <row r="30" spans="1:13" x14ac:dyDescent="0.4">
      <c r="A30" s="82">
        <f>sheet1!$A$33</f>
        <v>6</v>
      </c>
      <c r="B30" s="82" t="str">
        <f>sheet1!B33</f>
        <v>探明</v>
      </c>
      <c r="C30" s="82">
        <f>sheet1!C33</f>
        <v>0</v>
      </c>
      <c r="D30" s="82">
        <f>sheet1!D33</f>
        <v>0</v>
      </c>
      <c r="E30" s="82">
        <f>sheet1!E33</f>
        <v>0</v>
      </c>
      <c r="F30" s="82">
        <f>sheet1!F33</f>
        <v>0</v>
      </c>
      <c r="G30" s="82">
        <f>sheet1!G33</f>
        <v>0</v>
      </c>
      <c r="H30" s="82">
        <f>sheet1!H33</f>
        <v>0</v>
      </c>
      <c r="I30" s="82">
        <f>sheet1!I33</f>
        <v>0</v>
      </c>
      <c r="J30" s="82">
        <f>sheet1!J33</f>
        <v>0</v>
      </c>
      <c r="K30" s="82">
        <f>sheet1!K33</f>
        <v>0</v>
      </c>
      <c r="L30" s="82">
        <f>sheet1!L33</f>
        <v>0</v>
      </c>
      <c r="M30" s="82">
        <f>sheet1!M33</f>
        <v>0</v>
      </c>
    </row>
    <row r="31" spans="1:13" x14ac:dyDescent="0.4">
      <c r="A31" s="82">
        <f>sheet1!$A$33</f>
        <v>6</v>
      </c>
      <c r="B31" s="82" t="str">
        <f>sheet1!B34</f>
        <v>控制</v>
      </c>
      <c r="C31" s="82">
        <f>sheet1!C34</f>
        <v>0</v>
      </c>
      <c r="D31" s="82">
        <f>sheet1!D34</f>
        <v>0</v>
      </c>
      <c r="E31" s="82">
        <f>sheet1!E34</f>
        <v>0</v>
      </c>
      <c r="F31" s="82">
        <f>sheet1!F34</f>
        <v>0</v>
      </c>
      <c r="G31" s="82">
        <f>sheet1!G34</f>
        <v>0</v>
      </c>
      <c r="H31" s="82">
        <f>sheet1!H34</f>
        <v>0</v>
      </c>
      <c r="I31" s="82">
        <f>sheet1!I34</f>
        <v>0</v>
      </c>
      <c r="J31" s="82">
        <f>sheet1!J34</f>
        <v>0</v>
      </c>
      <c r="K31" s="82">
        <f>sheet1!K34</f>
        <v>0</v>
      </c>
      <c r="L31" s="82">
        <f>sheet1!L34</f>
        <v>0</v>
      </c>
      <c r="M31" s="82">
        <f>sheet1!M34</f>
        <v>0</v>
      </c>
    </row>
    <row r="32" spans="1:13" x14ac:dyDescent="0.4">
      <c r="A32" s="82">
        <f>sheet1!$A$33</f>
        <v>6</v>
      </c>
      <c r="B32" s="82" t="str">
        <f>sheet1!B35</f>
        <v>推断</v>
      </c>
      <c r="C32" s="82">
        <f>sheet1!C35</f>
        <v>0</v>
      </c>
      <c r="D32" s="82">
        <f>sheet1!D35</f>
        <v>0</v>
      </c>
      <c r="E32" s="82">
        <f>sheet1!E35</f>
        <v>0</v>
      </c>
      <c r="F32" s="82">
        <f>sheet1!F35</f>
        <v>0</v>
      </c>
      <c r="G32" s="82">
        <f>sheet1!G35</f>
        <v>0</v>
      </c>
      <c r="H32" s="82">
        <f>sheet1!H35</f>
        <v>0</v>
      </c>
      <c r="I32" s="82">
        <f>sheet1!I35</f>
        <v>0</v>
      </c>
      <c r="J32" s="82">
        <f>sheet1!J35</f>
        <v>0</v>
      </c>
      <c r="K32" s="82">
        <f>sheet1!K35</f>
        <v>0</v>
      </c>
      <c r="L32" s="82">
        <f>sheet1!L35</f>
        <v>0</v>
      </c>
      <c r="M32" s="82">
        <f>sheet1!M35</f>
        <v>0</v>
      </c>
    </row>
    <row r="33" spans="1:13" x14ac:dyDescent="0.4">
      <c r="A33" s="82">
        <f>sheet1!$A$33</f>
        <v>6</v>
      </c>
      <c r="B33" s="82" t="str">
        <f>sheet1!B36</f>
        <v>小计</v>
      </c>
      <c r="C33" s="82">
        <f>sheet1!C36</f>
        <v>0</v>
      </c>
      <c r="D33" s="82">
        <f>sheet1!D36</f>
        <v>0</v>
      </c>
      <c r="E33" s="82">
        <f>sheet1!E36</f>
        <v>0</v>
      </c>
      <c r="F33" s="82">
        <f>sheet1!F36</f>
        <v>0</v>
      </c>
      <c r="G33" s="82">
        <f>sheet1!G36</f>
        <v>0</v>
      </c>
      <c r="H33" s="82">
        <f>sheet1!H36</f>
        <v>0</v>
      </c>
      <c r="I33" s="82">
        <f>sheet1!I36</f>
        <v>0</v>
      </c>
      <c r="J33" s="82">
        <f>sheet1!J36</f>
        <v>0</v>
      </c>
      <c r="K33" s="82">
        <f>sheet1!K36</f>
        <v>0</v>
      </c>
      <c r="L33" s="82">
        <f>sheet1!L36</f>
        <v>0</v>
      </c>
      <c r="M33" s="82">
        <f>sheet1!M36</f>
        <v>0</v>
      </c>
    </row>
    <row r="34" spans="1:13" x14ac:dyDescent="0.4">
      <c r="A34" s="82">
        <f>sheet1!$A$37</f>
        <v>7</v>
      </c>
      <c r="B34" s="82" t="str">
        <f>sheet1!B37</f>
        <v>探明</v>
      </c>
      <c r="C34" s="82">
        <f>sheet1!C37</f>
        <v>0</v>
      </c>
      <c r="D34" s="82">
        <f>sheet1!D37</f>
        <v>0</v>
      </c>
      <c r="E34" s="82">
        <f>sheet1!E37</f>
        <v>0</v>
      </c>
      <c r="F34" s="82">
        <f>sheet1!F37</f>
        <v>0</v>
      </c>
      <c r="G34" s="82">
        <f>sheet1!G37</f>
        <v>0</v>
      </c>
      <c r="H34" s="82">
        <f>sheet1!H37</f>
        <v>0</v>
      </c>
      <c r="I34" s="82">
        <f>sheet1!I37</f>
        <v>0</v>
      </c>
      <c r="J34" s="82">
        <f>sheet1!J37</f>
        <v>0</v>
      </c>
      <c r="K34" s="82">
        <f>sheet1!K37</f>
        <v>0</v>
      </c>
      <c r="L34" s="82">
        <f>sheet1!L37</f>
        <v>0</v>
      </c>
      <c r="M34" s="82">
        <f>sheet1!M37</f>
        <v>0</v>
      </c>
    </row>
    <row r="35" spans="1:13" x14ac:dyDescent="0.4">
      <c r="A35" s="82">
        <f>sheet1!$A$37</f>
        <v>7</v>
      </c>
      <c r="B35" s="82" t="str">
        <f>sheet1!B38</f>
        <v>控制</v>
      </c>
      <c r="C35" s="82">
        <f>sheet1!C38</f>
        <v>0</v>
      </c>
      <c r="D35" s="82">
        <f>sheet1!D38</f>
        <v>0</v>
      </c>
      <c r="E35" s="82">
        <f>sheet1!E38</f>
        <v>0</v>
      </c>
      <c r="F35" s="82">
        <f>sheet1!F38</f>
        <v>0</v>
      </c>
      <c r="G35" s="82">
        <f>sheet1!G38</f>
        <v>0</v>
      </c>
      <c r="H35" s="82">
        <f>sheet1!H38</f>
        <v>0</v>
      </c>
      <c r="I35" s="82">
        <f>sheet1!I38</f>
        <v>0</v>
      </c>
      <c r="J35" s="82">
        <f>sheet1!J38</f>
        <v>0</v>
      </c>
      <c r="K35" s="82">
        <f>sheet1!K38</f>
        <v>0</v>
      </c>
      <c r="L35" s="82">
        <f>sheet1!L38</f>
        <v>0</v>
      </c>
      <c r="M35" s="82">
        <f>sheet1!M38</f>
        <v>0</v>
      </c>
    </row>
    <row r="36" spans="1:13" x14ac:dyDescent="0.4">
      <c r="A36" s="82">
        <f>sheet1!$A$37</f>
        <v>7</v>
      </c>
      <c r="B36" s="82" t="str">
        <f>sheet1!B39</f>
        <v>推断</v>
      </c>
      <c r="C36" s="82">
        <f>sheet1!C39</f>
        <v>0</v>
      </c>
      <c r="D36" s="82">
        <f>sheet1!D39</f>
        <v>0</v>
      </c>
      <c r="E36" s="82">
        <f>sheet1!E39</f>
        <v>0</v>
      </c>
      <c r="F36" s="82">
        <f>sheet1!F39</f>
        <v>0</v>
      </c>
      <c r="G36" s="82">
        <f>sheet1!G39</f>
        <v>0</v>
      </c>
      <c r="H36" s="82">
        <f>sheet1!H39</f>
        <v>0</v>
      </c>
      <c r="I36" s="82">
        <f>sheet1!I39</f>
        <v>0</v>
      </c>
      <c r="J36" s="82">
        <f>sheet1!J39</f>
        <v>0</v>
      </c>
      <c r="K36" s="82">
        <f>sheet1!K39</f>
        <v>0</v>
      </c>
      <c r="L36" s="82">
        <f>sheet1!L39</f>
        <v>0</v>
      </c>
      <c r="M36" s="82">
        <f>sheet1!M39</f>
        <v>0</v>
      </c>
    </row>
    <row r="37" spans="1:13" x14ac:dyDescent="0.4">
      <c r="A37" s="82">
        <f>sheet1!$A$37</f>
        <v>7</v>
      </c>
      <c r="B37" s="82" t="str">
        <f>sheet1!B40</f>
        <v>小计</v>
      </c>
      <c r="C37" s="82">
        <f>sheet1!C40</f>
        <v>0</v>
      </c>
      <c r="D37" s="82">
        <f>sheet1!D40</f>
        <v>0</v>
      </c>
      <c r="E37" s="82">
        <f>sheet1!E40</f>
        <v>0</v>
      </c>
      <c r="F37" s="82">
        <f>sheet1!F40</f>
        <v>0</v>
      </c>
      <c r="G37" s="82">
        <f>sheet1!G40</f>
        <v>0</v>
      </c>
      <c r="H37" s="82">
        <f>sheet1!H40</f>
        <v>0</v>
      </c>
      <c r="I37" s="82">
        <f>sheet1!I40</f>
        <v>0</v>
      </c>
      <c r="J37" s="82">
        <f>sheet1!J40</f>
        <v>0</v>
      </c>
      <c r="K37" s="82">
        <f>sheet1!K40</f>
        <v>0</v>
      </c>
      <c r="L37" s="82">
        <f>sheet1!L40</f>
        <v>0</v>
      </c>
      <c r="M37" s="82">
        <f>sheet1!M40</f>
        <v>0</v>
      </c>
    </row>
    <row r="38" spans="1:13" x14ac:dyDescent="0.4">
      <c r="A38" s="82">
        <f>sheet1!$A$41</f>
        <v>8</v>
      </c>
      <c r="B38" s="82" t="str">
        <f>sheet1!B41</f>
        <v>探明</v>
      </c>
      <c r="C38" s="82">
        <f>sheet1!C41</f>
        <v>0</v>
      </c>
      <c r="D38" s="82">
        <f>sheet1!D41</f>
        <v>0</v>
      </c>
      <c r="E38" s="82">
        <f>sheet1!E41</f>
        <v>0</v>
      </c>
      <c r="F38" s="82">
        <f>sheet1!F41</f>
        <v>0</v>
      </c>
      <c r="G38" s="82">
        <f>sheet1!G41</f>
        <v>0</v>
      </c>
      <c r="H38" s="82">
        <f>sheet1!H41</f>
        <v>0</v>
      </c>
      <c r="I38" s="82">
        <f>sheet1!I41</f>
        <v>0</v>
      </c>
      <c r="J38" s="82">
        <f>sheet1!J41</f>
        <v>0</v>
      </c>
      <c r="K38" s="82">
        <f>sheet1!K41</f>
        <v>0</v>
      </c>
      <c r="L38" s="82">
        <f>sheet1!L41</f>
        <v>0</v>
      </c>
      <c r="M38" s="82">
        <f>sheet1!M41</f>
        <v>0</v>
      </c>
    </row>
    <row r="39" spans="1:13" x14ac:dyDescent="0.4">
      <c r="A39" s="82">
        <f>sheet1!$A$41</f>
        <v>8</v>
      </c>
      <c r="B39" s="82" t="str">
        <f>sheet1!B42</f>
        <v>控制</v>
      </c>
      <c r="C39" s="82">
        <f>sheet1!C42</f>
        <v>0</v>
      </c>
      <c r="D39" s="82">
        <f>sheet1!D42</f>
        <v>0</v>
      </c>
      <c r="E39" s="82">
        <f>sheet1!E42</f>
        <v>0</v>
      </c>
      <c r="F39" s="82">
        <f>sheet1!F42</f>
        <v>0</v>
      </c>
      <c r="G39" s="82">
        <f>sheet1!G42</f>
        <v>0</v>
      </c>
      <c r="H39" s="82">
        <f>sheet1!H42</f>
        <v>0</v>
      </c>
      <c r="I39" s="82">
        <f>sheet1!I42</f>
        <v>0</v>
      </c>
      <c r="J39" s="82">
        <f>sheet1!J42</f>
        <v>0</v>
      </c>
      <c r="K39" s="82">
        <f>sheet1!K42</f>
        <v>0</v>
      </c>
      <c r="L39" s="82">
        <f>sheet1!L42</f>
        <v>0</v>
      </c>
      <c r="M39" s="82">
        <f>sheet1!M42</f>
        <v>0</v>
      </c>
    </row>
    <row r="40" spans="1:13" x14ac:dyDescent="0.4">
      <c r="A40" s="82">
        <f>sheet1!$A$41</f>
        <v>8</v>
      </c>
      <c r="B40" s="82" t="str">
        <f>sheet1!B43</f>
        <v>推断</v>
      </c>
      <c r="C40" s="82">
        <f>sheet1!C43</f>
        <v>0</v>
      </c>
      <c r="D40" s="82">
        <f>sheet1!D43</f>
        <v>0</v>
      </c>
      <c r="E40" s="82">
        <f>sheet1!E43</f>
        <v>0</v>
      </c>
      <c r="F40" s="82">
        <f>sheet1!F43</f>
        <v>0</v>
      </c>
      <c r="G40" s="82">
        <f>sheet1!G43</f>
        <v>0</v>
      </c>
      <c r="H40" s="82">
        <f>sheet1!H43</f>
        <v>0</v>
      </c>
      <c r="I40" s="82">
        <f>sheet1!I43</f>
        <v>0</v>
      </c>
      <c r="J40" s="82">
        <f>sheet1!J43</f>
        <v>0</v>
      </c>
      <c r="K40" s="82">
        <f>sheet1!K43</f>
        <v>0</v>
      </c>
      <c r="L40" s="82">
        <f>sheet1!L43</f>
        <v>0</v>
      </c>
      <c r="M40" s="82">
        <f>sheet1!M43</f>
        <v>0</v>
      </c>
    </row>
    <row r="41" spans="1:13" x14ac:dyDescent="0.4">
      <c r="A41" s="82">
        <f>sheet1!$A$41</f>
        <v>8</v>
      </c>
      <c r="B41" s="82" t="str">
        <f>sheet1!B44</f>
        <v>小计</v>
      </c>
      <c r="C41" s="82">
        <f>sheet1!C44</f>
        <v>0</v>
      </c>
      <c r="D41" s="82">
        <f>sheet1!D44</f>
        <v>0</v>
      </c>
      <c r="E41" s="82">
        <f>sheet1!E44</f>
        <v>0</v>
      </c>
      <c r="F41" s="82">
        <f>sheet1!F44</f>
        <v>0</v>
      </c>
      <c r="G41" s="82">
        <f>sheet1!G44</f>
        <v>0</v>
      </c>
      <c r="H41" s="82">
        <f>sheet1!H44</f>
        <v>0</v>
      </c>
      <c r="I41" s="82">
        <f>sheet1!I44</f>
        <v>0</v>
      </c>
      <c r="J41" s="82">
        <f>sheet1!J44</f>
        <v>0</v>
      </c>
      <c r="K41" s="82">
        <f>sheet1!K44</f>
        <v>0</v>
      </c>
      <c r="L41" s="82">
        <f>sheet1!L44</f>
        <v>0</v>
      </c>
      <c r="M41" s="82">
        <f>sheet1!M44</f>
        <v>0</v>
      </c>
    </row>
    <row r="42" spans="1:13" x14ac:dyDescent="0.4">
      <c r="A42" s="82">
        <f>sheet1!$A$45</f>
        <v>9</v>
      </c>
      <c r="B42" s="82" t="str">
        <f>sheet1!B45</f>
        <v>探明</v>
      </c>
      <c r="C42" s="82">
        <f>sheet1!C45</f>
        <v>0</v>
      </c>
      <c r="D42" s="82">
        <f>sheet1!D45</f>
        <v>0</v>
      </c>
      <c r="E42" s="82">
        <f>sheet1!E45</f>
        <v>0</v>
      </c>
      <c r="F42" s="82">
        <f>sheet1!F45</f>
        <v>0</v>
      </c>
      <c r="G42" s="82">
        <f>sheet1!G45</f>
        <v>0</v>
      </c>
      <c r="H42" s="82">
        <f>sheet1!H45</f>
        <v>0</v>
      </c>
      <c r="I42" s="82">
        <f>sheet1!I45</f>
        <v>0</v>
      </c>
      <c r="J42" s="82">
        <f>sheet1!J45</f>
        <v>0</v>
      </c>
      <c r="K42" s="82">
        <f>sheet1!K45</f>
        <v>0</v>
      </c>
      <c r="L42" s="82">
        <f>sheet1!L45</f>
        <v>0</v>
      </c>
      <c r="M42" s="82">
        <f>sheet1!M45</f>
        <v>0</v>
      </c>
    </row>
    <row r="43" spans="1:13" x14ac:dyDescent="0.4">
      <c r="A43" s="82">
        <f>sheet1!$A$45</f>
        <v>9</v>
      </c>
      <c r="B43" s="82" t="str">
        <f>sheet1!B46</f>
        <v>控制</v>
      </c>
      <c r="C43" s="82">
        <f>sheet1!C46</f>
        <v>0</v>
      </c>
      <c r="D43" s="82">
        <f>sheet1!D46</f>
        <v>0</v>
      </c>
      <c r="E43" s="82">
        <f>sheet1!E46</f>
        <v>0</v>
      </c>
      <c r="F43" s="82">
        <f>sheet1!F46</f>
        <v>0</v>
      </c>
      <c r="G43" s="82">
        <f>sheet1!G46</f>
        <v>0</v>
      </c>
      <c r="H43" s="82">
        <f>sheet1!H46</f>
        <v>0</v>
      </c>
      <c r="I43" s="82">
        <f>sheet1!I46</f>
        <v>0</v>
      </c>
      <c r="J43" s="82">
        <f>sheet1!J46</f>
        <v>0</v>
      </c>
      <c r="K43" s="82">
        <f>sheet1!K46</f>
        <v>0</v>
      </c>
      <c r="L43" s="82">
        <f>sheet1!L46</f>
        <v>0</v>
      </c>
      <c r="M43" s="82">
        <f>sheet1!M46</f>
        <v>0</v>
      </c>
    </row>
    <row r="44" spans="1:13" x14ac:dyDescent="0.4">
      <c r="A44" s="82">
        <f>sheet1!$A$45</f>
        <v>9</v>
      </c>
      <c r="B44" s="82" t="str">
        <f>sheet1!B47</f>
        <v>推断</v>
      </c>
      <c r="C44" s="82">
        <f>sheet1!C47</f>
        <v>0</v>
      </c>
      <c r="D44" s="82">
        <f>sheet1!D47</f>
        <v>0</v>
      </c>
      <c r="E44" s="82">
        <f>sheet1!E47</f>
        <v>0</v>
      </c>
      <c r="F44" s="82">
        <f>sheet1!F47</f>
        <v>0</v>
      </c>
      <c r="G44" s="82">
        <f>sheet1!G47</f>
        <v>0</v>
      </c>
      <c r="H44" s="82">
        <f>sheet1!H47</f>
        <v>0</v>
      </c>
      <c r="I44" s="82">
        <f>sheet1!I47</f>
        <v>0</v>
      </c>
      <c r="J44" s="82">
        <f>sheet1!J47</f>
        <v>0</v>
      </c>
      <c r="K44" s="82">
        <f>sheet1!K47</f>
        <v>0</v>
      </c>
      <c r="L44" s="82">
        <f>sheet1!L47</f>
        <v>0</v>
      </c>
      <c r="M44" s="82">
        <f>sheet1!M47</f>
        <v>0</v>
      </c>
    </row>
    <row r="45" spans="1:13" x14ac:dyDescent="0.4">
      <c r="A45" s="82">
        <f>sheet1!$A$45</f>
        <v>9</v>
      </c>
      <c r="B45" s="82" t="str">
        <f>sheet1!B48</f>
        <v>小计</v>
      </c>
      <c r="C45" s="82">
        <f>sheet1!C48</f>
        <v>0</v>
      </c>
      <c r="D45" s="82">
        <f>sheet1!D48</f>
        <v>0</v>
      </c>
      <c r="E45" s="82">
        <f>sheet1!E48</f>
        <v>0</v>
      </c>
      <c r="F45" s="82">
        <f>sheet1!F48</f>
        <v>0</v>
      </c>
      <c r="G45" s="82">
        <f>sheet1!G48</f>
        <v>0</v>
      </c>
      <c r="H45" s="82">
        <f>sheet1!H48</f>
        <v>0</v>
      </c>
      <c r="I45" s="82">
        <f>sheet1!I48</f>
        <v>0</v>
      </c>
      <c r="J45" s="82">
        <f>sheet1!J48</f>
        <v>0</v>
      </c>
      <c r="K45" s="82">
        <f>sheet1!K48</f>
        <v>0</v>
      </c>
      <c r="L45" s="82">
        <f>sheet1!L48</f>
        <v>0</v>
      </c>
      <c r="M45" s="82">
        <f>sheet1!M48</f>
        <v>0</v>
      </c>
    </row>
    <row r="46" spans="1:13" x14ac:dyDescent="0.4">
      <c r="A46" s="82">
        <f>sheet1!$A$49</f>
        <v>10</v>
      </c>
      <c r="B46" s="82" t="str">
        <f>sheet1!B49</f>
        <v>探明</v>
      </c>
      <c r="C46" s="82">
        <f>sheet1!C49</f>
        <v>0</v>
      </c>
      <c r="D46" s="82">
        <f>sheet1!D49</f>
        <v>0</v>
      </c>
      <c r="E46" s="82">
        <f>sheet1!E49</f>
        <v>0</v>
      </c>
      <c r="F46" s="82">
        <f>sheet1!F49</f>
        <v>0</v>
      </c>
      <c r="G46" s="82">
        <f>sheet1!G49</f>
        <v>0</v>
      </c>
      <c r="H46" s="82">
        <f>sheet1!H49</f>
        <v>0</v>
      </c>
      <c r="I46" s="82">
        <f>sheet1!I49</f>
        <v>0</v>
      </c>
      <c r="J46" s="82">
        <f>sheet1!J49</f>
        <v>0</v>
      </c>
      <c r="K46" s="82">
        <f>sheet1!K49</f>
        <v>0</v>
      </c>
      <c r="L46" s="82">
        <f>sheet1!L49</f>
        <v>0</v>
      </c>
      <c r="M46" s="82">
        <f>sheet1!M49</f>
        <v>0</v>
      </c>
    </row>
    <row r="47" spans="1:13" x14ac:dyDescent="0.4">
      <c r="A47" s="82">
        <f>sheet1!$A$49</f>
        <v>10</v>
      </c>
      <c r="B47" s="82" t="str">
        <f>sheet1!B50</f>
        <v>控制</v>
      </c>
      <c r="C47" s="82">
        <f>sheet1!C50</f>
        <v>0</v>
      </c>
      <c r="D47" s="82">
        <f>sheet1!D50</f>
        <v>0</v>
      </c>
      <c r="E47" s="82">
        <f>sheet1!E50</f>
        <v>0</v>
      </c>
      <c r="F47" s="82">
        <f>sheet1!F50</f>
        <v>0</v>
      </c>
      <c r="G47" s="82">
        <f>sheet1!G50</f>
        <v>0</v>
      </c>
      <c r="H47" s="82">
        <f>sheet1!H50</f>
        <v>0</v>
      </c>
      <c r="I47" s="82">
        <f>sheet1!I50</f>
        <v>0</v>
      </c>
      <c r="J47" s="82">
        <f>sheet1!J50</f>
        <v>0</v>
      </c>
      <c r="K47" s="82">
        <f>sheet1!K50</f>
        <v>0</v>
      </c>
      <c r="L47" s="82">
        <f>sheet1!L50</f>
        <v>0</v>
      </c>
      <c r="M47" s="82">
        <f>sheet1!M50</f>
        <v>0</v>
      </c>
    </row>
    <row r="48" spans="1:13" x14ac:dyDescent="0.4">
      <c r="A48" s="82">
        <f>sheet1!$A$49</f>
        <v>10</v>
      </c>
      <c r="B48" s="82" t="str">
        <f>sheet1!B51</f>
        <v>推断</v>
      </c>
      <c r="C48" s="82">
        <f>sheet1!C51</f>
        <v>0</v>
      </c>
      <c r="D48" s="82">
        <f>sheet1!D51</f>
        <v>0</v>
      </c>
      <c r="E48" s="82">
        <f>sheet1!E51</f>
        <v>0</v>
      </c>
      <c r="F48" s="82">
        <f>sheet1!F51</f>
        <v>0</v>
      </c>
      <c r="G48" s="82">
        <f>sheet1!G51</f>
        <v>0</v>
      </c>
      <c r="H48" s="82">
        <f>sheet1!H51</f>
        <v>0</v>
      </c>
      <c r="I48" s="82">
        <f>sheet1!I51</f>
        <v>0</v>
      </c>
      <c r="J48" s="82">
        <f>sheet1!J51</f>
        <v>0</v>
      </c>
      <c r="K48" s="82">
        <f>sheet1!K51</f>
        <v>0</v>
      </c>
      <c r="L48" s="82">
        <f>sheet1!L51</f>
        <v>0</v>
      </c>
      <c r="M48" s="82">
        <f>sheet1!M51</f>
        <v>0</v>
      </c>
    </row>
    <row r="49" spans="1:13" x14ac:dyDescent="0.4">
      <c r="A49" s="82">
        <f>sheet1!$A$49</f>
        <v>10</v>
      </c>
      <c r="B49" s="82" t="str">
        <f>sheet1!B52</f>
        <v>小计</v>
      </c>
      <c r="C49" s="82">
        <f>sheet1!C52</f>
        <v>0</v>
      </c>
      <c r="D49" s="82">
        <f>sheet1!D52</f>
        <v>0</v>
      </c>
      <c r="E49" s="82">
        <f>sheet1!E52</f>
        <v>0</v>
      </c>
      <c r="F49" s="82">
        <f>sheet1!F52</f>
        <v>0</v>
      </c>
      <c r="G49" s="82">
        <f>sheet1!G52</f>
        <v>0</v>
      </c>
      <c r="H49" s="82">
        <f>sheet1!H52</f>
        <v>0</v>
      </c>
      <c r="I49" s="82">
        <f>sheet1!I52</f>
        <v>0</v>
      </c>
      <c r="J49" s="82">
        <f>sheet1!J52</f>
        <v>0</v>
      </c>
      <c r="K49" s="82">
        <f>sheet1!K52</f>
        <v>0</v>
      </c>
      <c r="L49" s="82">
        <f>sheet1!L52</f>
        <v>0</v>
      </c>
      <c r="M49" s="82">
        <f>sheet1!M52</f>
        <v>0</v>
      </c>
    </row>
    <row r="50" spans="1:13" x14ac:dyDescent="0.4">
      <c r="A50" s="82">
        <f>sheet1!$A$53</f>
        <v>11</v>
      </c>
      <c r="B50" s="82" t="str">
        <f>sheet1!B53</f>
        <v>探明</v>
      </c>
      <c r="C50" s="82">
        <f>sheet1!C53</f>
        <v>0</v>
      </c>
      <c r="D50" s="82">
        <f>sheet1!D53</f>
        <v>0</v>
      </c>
      <c r="E50" s="82">
        <f>sheet1!E53</f>
        <v>0</v>
      </c>
      <c r="F50" s="82">
        <f>sheet1!F53</f>
        <v>0</v>
      </c>
      <c r="G50" s="82">
        <f>sheet1!G53</f>
        <v>0</v>
      </c>
      <c r="H50" s="82">
        <f>sheet1!H53</f>
        <v>0</v>
      </c>
      <c r="I50" s="82">
        <f>sheet1!I53</f>
        <v>0</v>
      </c>
      <c r="J50" s="82">
        <f>sheet1!J53</f>
        <v>0</v>
      </c>
      <c r="K50" s="82">
        <f>sheet1!K53</f>
        <v>0</v>
      </c>
      <c r="L50" s="82">
        <f>sheet1!L53</f>
        <v>0</v>
      </c>
      <c r="M50" s="82">
        <f>sheet1!M53</f>
        <v>0</v>
      </c>
    </row>
    <row r="51" spans="1:13" x14ac:dyDescent="0.4">
      <c r="A51" s="82">
        <f>sheet1!$A$53</f>
        <v>11</v>
      </c>
      <c r="B51" s="82" t="str">
        <f>sheet1!B54</f>
        <v>控制</v>
      </c>
      <c r="C51" s="82">
        <f>sheet1!C54</f>
        <v>0</v>
      </c>
      <c r="D51" s="82">
        <f>sheet1!D54</f>
        <v>0</v>
      </c>
      <c r="E51" s="82">
        <f>sheet1!E54</f>
        <v>0</v>
      </c>
      <c r="F51" s="82">
        <f>sheet1!F54</f>
        <v>0</v>
      </c>
      <c r="G51" s="82">
        <f>sheet1!G54</f>
        <v>0</v>
      </c>
      <c r="H51" s="82">
        <f>sheet1!H54</f>
        <v>0</v>
      </c>
      <c r="I51" s="82">
        <f>sheet1!I54</f>
        <v>0</v>
      </c>
      <c r="J51" s="82">
        <f>sheet1!J54</f>
        <v>0</v>
      </c>
      <c r="K51" s="82">
        <f>sheet1!K54</f>
        <v>0</v>
      </c>
      <c r="L51" s="82">
        <f>sheet1!L54</f>
        <v>0</v>
      </c>
      <c r="M51" s="82">
        <f>sheet1!M54</f>
        <v>0</v>
      </c>
    </row>
    <row r="52" spans="1:13" x14ac:dyDescent="0.4">
      <c r="A52" s="82">
        <f>sheet1!$A$53</f>
        <v>11</v>
      </c>
      <c r="B52" s="82" t="str">
        <f>sheet1!B55</f>
        <v>推断</v>
      </c>
      <c r="C52" s="82">
        <f>sheet1!C55</f>
        <v>0</v>
      </c>
      <c r="D52" s="82">
        <f>sheet1!D55</f>
        <v>0</v>
      </c>
      <c r="E52" s="82">
        <f>sheet1!E55</f>
        <v>0</v>
      </c>
      <c r="F52" s="82">
        <f>sheet1!F55</f>
        <v>0</v>
      </c>
      <c r="G52" s="82">
        <f>sheet1!G55</f>
        <v>0</v>
      </c>
      <c r="H52" s="82">
        <f>sheet1!H55</f>
        <v>0</v>
      </c>
      <c r="I52" s="82">
        <f>sheet1!I55</f>
        <v>0</v>
      </c>
      <c r="J52" s="82">
        <f>sheet1!J55</f>
        <v>0</v>
      </c>
      <c r="K52" s="82">
        <f>sheet1!K55</f>
        <v>0</v>
      </c>
      <c r="L52" s="82">
        <f>sheet1!L55</f>
        <v>0</v>
      </c>
      <c r="M52" s="82">
        <f>sheet1!M55</f>
        <v>0</v>
      </c>
    </row>
    <row r="53" spans="1:13" x14ac:dyDescent="0.4">
      <c r="A53" s="82">
        <f>sheet1!$A$53</f>
        <v>11</v>
      </c>
      <c r="B53" s="82" t="str">
        <f>sheet1!B56</f>
        <v>小计</v>
      </c>
      <c r="C53" s="82">
        <f>sheet1!C56</f>
        <v>0</v>
      </c>
      <c r="D53" s="82">
        <f>sheet1!D56</f>
        <v>0</v>
      </c>
      <c r="E53" s="82">
        <f>sheet1!E56</f>
        <v>0</v>
      </c>
      <c r="F53" s="82">
        <f>sheet1!F56</f>
        <v>0</v>
      </c>
      <c r="G53" s="82">
        <f>sheet1!G56</f>
        <v>0</v>
      </c>
      <c r="H53" s="82">
        <f>sheet1!H56</f>
        <v>0</v>
      </c>
      <c r="I53" s="82">
        <f>sheet1!I56</f>
        <v>0</v>
      </c>
      <c r="J53" s="82">
        <f>sheet1!J56</f>
        <v>0</v>
      </c>
      <c r="K53" s="82">
        <f>sheet1!K56</f>
        <v>0</v>
      </c>
      <c r="L53" s="82">
        <f>sheet1!L56</f>
        <v>0</v>
      </c>
      <c r="M53" s="82">
        <f>sheet1!M56</f>
        <v>0</v>
      </c>
    </row>
    <row r="54" spans="1:13" x14ac:dyDescent="0.4">
      <c r="A54" s="82">
        <f>sheet1!$A$57</f>
        <v>12</v>
      </c>
      <c r="B54" s="82" t="str">
        <f>sheet1!B57</f>
        <v>探明</v>
      </c>
      <c r="C54" s="82">
        <f>sheet1!C57</f>
        <v>0</v>
      </c>
      <c r="D54" s="82">
        <f>sheet1!D57</f>
        <v>0</v>
      </c>
      <c r="E54" s="82">
        <f>sheet1!E57</f>
        <v>0</v>
      </c>
      <c r="F54" s="82">
        <f>sheet1!F57</f>
        <v>0</v>
      </c>
      <c r="G54" s="82">
        <f>sheet1!G57</f>
        <v>0</v>
      </c>
      <c r="H54" s="82">
        <f>sheet1!H57</f>
        <v>0</v>
      </c>
      <c r="I54" s="82">
        <f>sheet1!I57</f>
        <v>0</v>
      </c>
      <c r="J54" s="82">
        <f>sheet1!J57</f>
        <v>0</v>
      </c>
      <c r="K54" s="82">
        <f>sheet1!K57</f>
        <v>0</v>
      </c>
      <c r="L54" s="82">
        <f>sheet1!L57</f>
        <v>0</v>
      </c>
      <c r="M54" s="82">
        <f>sheet1!M57</f>
        <v>0</v>
      </c>
    </row>
    <row r="55" spans="1:13" x14ac:dyDescent="0.4">
      <c r="A55" s="82">
        <f>sheet1!$A$57</f>
        <v>12</v>
      </c>
      <c r="B55" s="82" t="str">
        <f>sheet1!B58</f>
        <v>控制</v>
      </c>
      <c r="C55" s="82">
        <f>sheet1!C58</f>
        <v>0</v>
      </c>
      <c r="D55" s="82">
        <f>sheet1!D58</f>
        <v>0</v>
      </c>
      <c r="E55" s="82">
        <f>sheet1!E58</f>
        <v>0</v>
      </c>
      <c r="F55" s="82">
        <f>sheet1!F58</f>
        <v>0</v>
      </c>
      <c r="G55" s="82">
        <f>sheet1!G58</f>
        <v>0</v>
      </c>
      <c r="H55" s="82">
        <f>sheet1!H58</f>
        <v>0</v>
      </c>
      <c r="I55" s="82">
        <f>sheet1!I58</f>
        <v>0</v>
      </c>
      <c r="J55" s="82">
        <f>sheet1!J58</f>
        <v>0</v>
      </c>
      <c r="K55" s="82">
        <f>sheet1!K58</f>
        <v>0</v>
      </c>
      <c r="L55" s="82">
        <f>sheet1!L58</f>
        <v>0</v>
      </c>
      <c r="M55" s="82">
        <f>sheet1!M58</f>
        <v>0</v>
      </c>
    </row>
    <row r="56" spans="1:13" x14ac:dyDescent="0.4">
      <c r="A56" s="82">
        <f>sheet1!$A$57</f>
        <v>12</v>
      </c>
      <c r="B56" s="82" t="str">
        <f>sheet1!B59</f>
        <v>推断</v>
      </c>
      <c r="C56" s="82">
        <f>sheet1!C59</f>
        <v>0</v>
      </c>
      <c r="D56" s="82">
        <f>sheet1!D59</f>
        <v>0</v>
      </c>
      <c r="E56" s="82">
        <f>sheet1!E59</f>
        <v>0</v>
      </c>
      <c r="F56" s="82">
        <f>sheet1!F59</f>
        <v>0</v>
      </c>
      <c r="G56" s="82">
        <f>sheet1!G59</f>
        <v>0</v>
      </c>
      <c r="H56" s="82">
        <f>sheet1!H59</f>
        <v>0</v>
      </c>
      <c r="I56" s="82">
        <f>sheet1!I59</f>
        <v>0</v>
      </c>
      <c r="J56" s="82">
        <f>sheet1!J59</f>
        <v>0</v>
      </c>
      <c r="K56" s="82">
        <f>sheet1!K59</f>
        <v>0</v>
      </c>
      <c r="L56" s="82">
        <f>sheet1!L59</f>
        <v>0</v>
      </c>
      <c r="M56" s="82">
        <f>sheet1!M59</f>
        <v>0</v>
      </c>
    </row>
    <row r="57" spans="1:13" x14ac:dyDescent="0.4">
      <c r="A57" s="82">
        <f>sheet1!$A$57</f>
        <v>12</v>
      </c>
      <c r="B57" s="82" t="str">
        <f>sheet1!B60</f>
        <v>小计</v>
      </c>
      <c r="C57" s="82">
        <f>sheet1!C60</f>
        <v>0</v>
      </c>
      <c r="D57" s="82">
        <f>sheet1!D60</f>
        <v>0</v>
      </c>
      <c r="E57" s="82">
        <f>sheet1!E60</f>
        <v>0</v>
      </c>
      <c r="F57" s="82">
        <f>sheet1!F60</f>
        <v>0</v>
      </c>
      <c r="G57" s="82">
        <f>sheet1!G60</f>
        <v>0</v>
      </c>
      <c r="H57" s="82">
        <f>sheet1!H60</f>
        <v>0</v>
      </c>
      <c r="I57" s="82">
        <f>sheet1!I60</f>
        <v>0</v>
      </c>
      <c r="J57" s="82">
        <f>sheet1!J60</f>
        <v>0</v>
      </c>
      <c r="K57" s="82">
        <f>sheet1!K60</f>
        <v>0</v>
      </c>
      <c r="L57" s="82">
        <f>sheet1!L60</f>
        <v>0</v>
      </c>
      <c r="M57" s="82">
        <f>sheet1!M60</f>
        <v>0</v>
      </c>
    </row>
    <row r="58" spans="1:13" x14ac:dyDescent="0.4">
      <c r="A58" s="82">
        <f>sheet1!$A$61</f>
        <v>13</v>
      </c>
      <c r="B58" s="82" t="str">
        <f>sheet1!B61</f>
        <v>探明</v>
      </c>
      <c r="C58" s="82">
        <f>sheet1!C61</f>
        <v>0</v>
      </c>
      <c r="D58" s="82">
        <f>sheet1!D61</f>
        <v>0</v>
      </c>
      <c r="E58" s="82">
        <f>sheet1!E61</f>
        <v>0</v>
      </c>
      <c r="F58" s="82">
        <f>sheet1!F61</f>
        <v>0</v>
      </c>
      <c r="G58" s="82">
        <f>sheet1!G61</f>
        <v>0</v>
      </c>
      <c r="H58" s="82">
        <f>sheet1!H61</f>
        <v>0</v>
      </c>
      <c r="I58" s="82">
        <f>sheet1!I61</f>
        <v>0</v>
      </c>
      <c r="J58" s="82">
        <f>sheet1!J61</f>
        <v>0</v>
      </c>
      <c r="K58" s="82">
        <f>sheet1!K61</f>
        <v>0</v>
      </c>
      <c r="L58" s="82">
        <f>sheet1!L61</f>
        <v>0</v>
      </c>
      <c r="M58" s="82">
        <f>sheet1!M61</f>
        <v>0</v>
      </c>
    </row>
    <row r="59" spans="1:13" x14ac:dyDescent="0.4">
      <c r="A59" s="82">
        <f>sheet1!$A$61</f>
        <v>13</v>
      </c>
      <c r="B59" s="82" t="str">
        <f>sheet1!B62</f>
        <v>控制</v>
      </c>
      <c r="C59" s="82">
        <f>sheet1!C62</f>
        <v>0</v>
      </c>
      <c r="D59" s="82">
        <f>sheet1!D62</f>
        <v>0</v>
      </c>
      <c r="E59" s="82">
        <f>sheet1!E62</f>
        <v>0</v>
      </c>
      <c r="F59" s="82">
        <f>sheet1!F62</f>
        <v>0</v>
      </c>
      <c r="G59" s="82">
        <f>sheet1!G62</f>
        <v>0</v>
      </c>
      <c r="H59" s="82">
        <f>sheet1!H62</f>
        <v>0</v>
      </c>
      <c r="I59" s="82">
        <f>sheet1!I62</f>
        <v>0</v>
      </c>
      <c r="J59" s="82">
        <f>sheet1!J62</f>
        <v>0</v>
      </c>
      <c r="K59" s="82">
        <f>sheet1!K62</f>
        <v>0</v>
      </c>
      <c r="L59" s="82">
        <f>sheet1!L62</f>
        <v>0</v>
      </c>
      <c r="M59" s="82">
        <f>sheet1!M62</f>
        <v>0</v>
      </c>
    </row>
    <row r="60" spans="1:13" x14ac:dyDescent="0.4">
      <c r="A60" s="82">
        <f>sheet1!$A$61</f>
        <v>13</v>
      </c>
      <c r="B60" s="82" t="str">
        <f>sheet1!B63</f>
        <v>推断</v>
      </c>
      <c r="C60" s="82">
        <f>sheet1!C63</f>
        <v>0</v>
      </c>
      <c r="D60" s="82">
        <f>sheet1!D63</f>
        <v>0</v>
      </c>
      <c r="E60" s="82">
        <f>sheet1!E63</f>
        <v>0</v>
      </c>
      <c r="F60" s="82">
        <f>sheet1!F63</f>
        <v>0</v>
      </c>
      <c r="G60" s="82">
        <f>sheet1!G63</f>
        <v>0</v>
      </c>
      <c r="H60" s="82">
        <f>sheet1!H63</f>
        <v>0</v>
      </c>
      <c r="I60" s="82">
        <f>sheet1!I63</f>
        <v>0</v>
      </c>
      <c r="J60" s="82">
        <f>sheet1!J63</f>
        <v>0</v>
      </c>
      <c r="K60" s="82">
        <f>sheet1!K63</f>
        <v>0</v>
      </c>
      <c r="L60" s="82">
        <f>sheet1!L63</f>
        <v>0</v>
      </c>
      <c r="M60" s="82">
        <f>sheet1!M63</f>
        <v>0</v>
      </c>
    </row>
    <row r="61" spans="1:13" x14ac:dyDescent="0.4">
      <c r="A61" s="82">
        <f>sheet1!$A$61</f>
        <v>13</v>
      </c>
      <c r="B61" s="82" t="str">
        <f>sheet1!B64</f>
        <v>小计</v>
      </c>
      <c r="C61" s="82">
        <f>sheet1!C64</f>
        <v>0</v>
      </c>
      <c r="D61" s="82">
        <f>sheet1!D64</f>
        <v>0</v>
      </c>
      <c r="E61" s="82">
        <f>sheet1!E64</f>
        <v>0</v>
      </c>
      <c r="F61" s="82">
        <f>sheet1!F64</f>
        <v>0</v>
      </c>
      <c r="G61" s="82">
        <f>sheet1!G64</f>
        <v>0</v>
      </c>
      <c r="H61" s="82">
        <f>sheet1!H64</f>
        <v>0</v>
      </c>
      <c r="I61" s="82">
        <f>sheet1!I64</f>
        <v>0</v>
      </c>
      <c r="J61" s="82">
        <f>sheet1!J64</f>
        <v>0</v>
      </c>
      <c r="K61" s="82">
        <f>sheet1!K64</f>
        <v>0</v>
      </c>
      <c r="L61" s="82">
        <f>sheet1!L64</f>
        <v>0</v>
      </c>
      <c r="M61" s="82">
        <f>sheet1!M64</f>
        <v>0</v>
      </c>
    </row>
    <row r="62" spans="1:13" x14ac:dyDescent="0.4">
      <c r="A62" s="82">
        <f>sheet1!$A$65</f>
        <v>14</v>
      </c>
      <c r="B62" s="82" t="str">
        <f>sheet1!B65</f>
        <v>探明</v>
      </c>
      <c r="C62" s="82">
        <f>sheet1!C65</f>
        <v>0</v>
      </c>
      <c r="D62" s="82">
        <f>sheet1!D65</f>
        <v>0</v>
      </c>
      <c r="E62" s="82">
        <f>sheet1!E65</f>
        <v>0</v>
      </c>
      <c r="F62" s="82">
        <f>sheet1!F65</f>
        <v>0</v>
      </c>
      <c r="G62" s="82">
        <f>sheet1!G65</f>
        <v>0</v>
      </c>
      <c r="H62" s="82">
        <f>sheet1!H65</f>
        <v>0</v>
      </c>
      <c r="I62" s="82">
        <f>sheet1!I65</f>
        <v>0</v>
      </c>
      <c r="J62" s="82">
        <f>sheet1!J65</f>
        <v>0</v>
      </c>
      <c r="K62" s="82">
        <f>sheet1!K65</f>
        <v>0</v>
      </c>
      <c r="L62" s="82">
        <f>sheet1!L65</f>
        <v>0</v>
      </c>
      <c r="M62" s="82">
        <f>sheet1!M65</f>
        <v>0</v>
      </c>
    </row>
    <row r="63" spans="1:13" x14ac:dyDescent="0.4">
      <c r="A63" s="82">
        <f>sheet1!$A$65</f>
        <v>14</v>
      </c>
      <c r="B63" s="82" t="str">
        <f>sheet1!B66</f>
        <v>控制</v>
      </c>
      <c r="C63" s="82">
        <f>sheet1!C66</f>
        <v>0</v>
      </c>
      <c r="D63" s="82">
        <f>sheet1!D66</f>
        <v>0</v>
      </c>
      <c r="E63" s="82">
        <f>sheet1!E66</f>
        <v>0</v>
      </c>
      <c r="F63" s="82">
        <f>sheet1!F66</f>
        <v>0</v>
      </c>
      <c r="G63" s="82">
        <f>sheet1!G66</f>
        <v>0</v>
      </c>
      <c r="H63" s="82">
        <f>sheet1!H66</f>
        <v>0</v>
      </c>
      <c r="I63" s="82">
        <f>sheet1!I66</f>
        <v>0</v>
      </c>
      <c r="J63" s="82">
        <f>sheet1!J66</f>
        <v>0</v>
      </c>
      <c r="K63" s="82">
        <f>sheet1!K66</f>
        <v>0</v>
      </c>
      <c r="L63" s="82">
        <f>sheet1!L66</f>
        <v>0</v>
      </c>
      <c r="M63" s="82">
        <f>sheet1!M66</f>
        <v>0</v>
      </c>
    </row>
    <row r="64" spans="1:13" x14ac:dyDescent="0.4">
      <c r="A64" s="82">
        <f>sheet1!$A$65</f>
        <v>14</v>
      </c>
      <c r="B64" s="82" t="str">
        <f>sheet1!B67</f>
        <v>推断</v>
      </c>
      <c r="C64" s="82">
        <f>sheet1!C67</f>
        <v>0</v>
      </c>
      <c r="D64" s="82">
        <f>sheet1!D67</f>
        <v>0</v>
      </c>
      <c r="E64" s="82">
        <f>sheet1!E67</f>
        <v>0</v>
      </c>
      <c r="F64" s="82">
        <f>sheet1!F67</f>
        <v>0</v>
      </c>
      <c r="G64" s="82">
        <f>sheet1!G67</f>
        <v>0</v>
      </c>
      <c r="H64" s="82">
        <f>sheet1!H67</f>
        <v>0</v>
      </c>
      <c r="I64" s="82">
        <f>sheet1!I67</f>
        <v>0</v>
      </c>
      <c r="J64" s="82">
        <f>sheet1!J67</f>
        <v>0</v>
      </c>
      <c r="K64" s="82">
        <f>sheet1!K67</f>
        <v>0</v>
      </c>
      <c r="L64" s="82">
        <f>sheet1!L67</f>
        <v>0</v>
      </c>
      <c r="M64" s="82">
        <f>sheet1!M67</f>
        <v>0</v>
      </c>
    </row>
    <row r="65" spans="1:13" x14ac:dyDescent="0.4">
      <c r="A65" s="82">
        <f>sheet1!$A$65</f>
        <v>14</v>
      </c>
      <c r="B65" s="82" t="str">
        <f>sheet1!B68</f>
        <v>小计</v>
      </c>
      <c r="C65" s="82">
        <f>sheet1!C68</f>
        <v>0</v>
      </c>
      <c r="D65" s="82">
        <f>sheet1!D68</f>
        <v>0</v>
      </c>
      <c r="E65" s="82">
        <f>sheet1!E68</f>
        <v>0</v>
      </c>
      <c r="F65" s="82">
        <f>sheet1!F68</f>
        <v>0</v>
      </c>
      <c r="G65" s="82">
        <f>sheet1!G68</f>
        <v>0</v>
      </c>
      <c r="H65" s="82">
        <f>sheet1!H68</f>
        <v>0</v>
      </c>
      <c r="I65" s="82">
        <f>sheet1!I68</f>
        <v>0</v>
      </c>
      <c r="J65" s="82">
        <f>sheet1!J68</f>
        <v>0</v>
      </c>
      <c r="K65" s="82">
        <f>sheet1!K68</f>
        <v>0</v>
      </c>
      <c r="L65" s="82">
        <f>sheet1!L68</f>
        <v>0</v>
      </c>
      <c r="M65" s="82">
        <f>sheet1!M68</f>
        <v>0</v>
      </c>
    </row>
    <row r="66" spans="1:13" x14ac:dyDescent="0.4">
      <c r="A66" s="82">
        <f>sheet1!$A$69</f>
        <v>15</v>
      </c>
      <c r="B66" s="82" t="str">
        <f>sheet1!B69</f>
        <v>探明</v>
      </c>
      <c r="C66" s="82">
        <f>sheet1!C69</f>
        <v>0</v>
      </c>
      <c r="D66" s="82">
        <f>sheet1!D69</f>
        <v>0</v>
      </c>
      <c r="E66" s="82">
        <f>sheet1!E69</f>
        <v>0</v>
      </c>
      <c r="F66" s="82">
        <f>sheet1!F69</f>
        <v>0</v>
      </c>
      <c r="G66" s="82">
        <f>sheet1!G69</f>
        <v>0</v>
      </c>
      <c r="H66" s="82">
        <f>sheet1!H69</f>
        <v>0</v>
      </c>
      <c r="I66" s="82">
        <f>sheet1!I69</f>
        <v>0</v>
      </c>
      <c r="J66" s="82">
        <f>sheet1!J69</f>
        <v>0</v>
      </c>
      <c r="K66" s="82">
        <f>sheet1!K69</f>
        <v>0</v>
      </c>
      <c r="L66" s="82">
        <f>sheet1!L69</f>
        <v>0</v>
      </c>
      <c r="M66" s="82">
        <f>sheet1!M69</f>
        <v>0</v>
      </c>
    </row>
    <row r="67" spans="1:13" x14ac:dyDescent="0.4">
      <c r="A67" s="82">
        <f>sheet1!$A$69</f>
        <v>15</v>
      </c>
      <c r="B67" s="82" t="str">
        <f>sheet1!B70</f>
        <v>控制</v>
      </c>
      <c r="C67" s="82">
        <f>sheet1!C70</f>
        <v>0</v>
      </c>
      <c r="D67" s="82">
        <f>sheet1!D70</f>
        <v>0</v>
      </c>
      <c r="E67" s="82">
        <f>sheet1!E70</f>
        <v>0</v>
      </c>
      <c r="F67" s="82">
        <f>sheet1!F70</f>
        <v>0</v>
      </c>
      <c r="G67" s="82">
        <f>sheet1!G70</f>
        <v>0</v>
      </c>
      <c r="H67" s="82">
        <f>sheet1!H70</f>
        <v>0</v>
      </c>
      <c r="I67" s="82">
        <f>sheet1!I70</f>
        <v>0</v>
      </c>
      <c r="J67" s="82">
        <f>sheet1!J70</f>
        <v>0</v>
      </c>
      <c r="K67" s="82">
        <f>sheet1!K70</f>
        <v>0</v>
      </c>
      <c r="L67" s="82">
        <f>sheet1!L70</f>
        <v>0</v>
      </c>
      <c r="M67" s="82">
        <f>sheet1!M70</f>
        <v>0</v>
      </c>
    </row>
    <row r="68" spans="1:13" x14ac:dyDescent="0.4">
      <c r="A68" s="82">
        <f>sheet1!$A$69</f>
        <v>15</v>
      </c>
      <c r="B68" s="82" t="str">
        <f>sheet1!B71</f>
        <v>推断</v>
      </c>
      <c r="C68" s="82">
        <f>sheet1!C71</f>
        <v>0</v>
      </c>
      <c r="D68" s="82">
        <f>sheet1!D71</f>
        <v>0</v>
      </c>
      <c r="E68" s="82">
        <f>sheet1!E71</f>
        <v>0</v>
      </c>
      <c r="F68" s="82">
        <f>sheet1!F71</f>
        <v>0</v>
      </c>
      <c r="G68" s="82">
        <f>sheet1!G71</f>
        <v>0</v>
      </c>
      <c r="H68" s="82">
        <f>sheet1!H71</f>
        <v>0</v>
      </c>
      <c r="I68" s="82">
        <f>sheet1!I71</f>
        <v>0</v>
      </c>
      <c r="J68" s="82">
        <f>sheet1!J71</f>
        <v>0</v>
      </c>
      <c r="K68" s="82">
        <f>sheet1!K71</f>
        <v>0</v>
      </c>
      <c r="L68" s="82">
        <f>sheet1!L71</f>
        <v>0</v>
      </c>
      <c r="M68" s="82">
        <f>sheet1!M71</f>
        <v>0</v>
      </c>
    </row>
    <row r="69" spans="1:13" x14ac:dyDescent="0.4">
      <c r="A69" s="82">
        <f>sheet1!$A$69</f>
        <v>15</v>
      </c>
      <c r="B69" s="82" t="str">
        <f>sheet1!B72</f>
        <v>小计</v>
      </c>
      <c r="C69" s="82">
        <f>sheet1!C72</f>
        <v>0</v>
      </c>
      <c r="D69" s="82">
        <f>sheet1!D72</f>
        <v>0</v>
      </c>
      <c r="E69" s="82">
        <f>sheet1!E72</f>
        <v>0</v>
      </c>
      <c r="F69" s="82">
        <f>sheet1!F72</f>
        <v>0</v>
      </c>
      <c r="G69" s="82">
        <f>sheet1!G72</f>
        <v>0</v>
      </c>
      <c r="H69" s="82">
        <f>sheet1!H72</f>
        <v>0</v>
      </c>
      <c r="I69" s="82">
        <f>sheet1!I72</f>
        <v>0</v>
      </c>
      <c r="J69" s="82">
        <f>sheet1!J72</f>
        <v>0</v>
      </c>
      <c r="K69" s="82">
        <f>sheet1!K72</f>
        <v>0</v>
      </c>
      <c r="L69" s="82">
        <f>sheet1!L72</f>
        <v>0</v>
      </c>
      <c r="M69" s="82">
        <f>sheet1!M72</f>
        <v>0</v>
      </c>
    </row>
    <row r="70" spans="1:13" x14ac:dyDescent="0.4">
      <c r="A70" s="82">
        <f>sheet1!$A$73</f>
        <v>16</v>
      </c>
      <c r="B70" s="82" t="str">
        <f>sheet1!B73</f>
        <v>探明</v>
      </c>
      <c r="C70" s="82">
        <f>sheet1!C73</f>
        <v>0</v>
      </c>
      <c r="D70" s="82">
        <f>sheet1!D73</f>
        <v>0</v>
      </c>
      <c r="E70" s="82">
        <f>sheet1!E73</f>
        <v>0</v>
      </c>
      <c r="F70" s="82">
        <f>sheet1!F73</f>
        <v>0</v>
      </c>
      <c r="G70" s="82">
        <f>sheet1!G73</f>
        <v>0</v>
      </c>
      <c r="H70" s="82">
        <f>sheet1!H73</f>
        <v>0</v>
      </c>
      <c r="I70" s="82">
        <f>sheet1!I73</f>
        <v>0</v>
      </c>
      <c r="J70" s="82">
        <f>sheet1!J73</f>
        <v>0</v>
      </c>
      <c r="K70" s="82">
        <f>sheet1!K73</f>
        <v>0</v>
      </c>
      <c r="L70" s="82">
        <f>sheet1!L73</f>
        <v>0</v>
      </c>
      <c r="M70" s="82">
        <f>sheet1!M73</f>
        <v>0</v>
      </c>
    </row>
    <row r="71" spans="1:13" x14ac:dyDescent="0.4">
      <c r="A71" s="82">
        <f>sheet1!$A$73</f>
        <v>16</v>
      </c>
      <c r="B71" s="82" t="str">
        <f>sheet1!B74</f>
        <v>控制</v>
      </c>
      <c r="C71" s="82">
        <f>sheet1!C74</f>
        <v>0</v>
      </c>
      <c r="D71" s="82">
        <f>sheet1!D74</f>
        <v>0</v>
      </c>
      <c r="E71" s="82">
        <f>sheet1!E74</f>
        <v>0</v>
      </c>
      <c r="F71" s="82">
        <f>sheet1!F74</f>
        <v>0</v>
      </c>
      <c r="G71" s="82">
        <f>sheet1!G74</f>
        <v>0</v>
      </c>
      <c r="H71" s="82">
        <f>sheet1!H74</f>
        <v>0</v>
      </c>
      <c r="I71" s="82">
        <f>sheet1!I74</f>
        <v>0</v>
      </c>
      <c r="J71" s="82">
        <f>sheet1!J74</f>
        <v>0</v>
      </c>
      <c r="K71" s="82">
        <f>sheet1!K74</f>
        <v>0</v>
      </c>
      <c r="L71" s="82">
        <f>sheet1!L74</f>
        <v>0</v>
      </c>
      <c r="M71" s="82">
        <f>sheet1!M74</f>
        <v>0</v>
      </c>
    </row>
    <row r="72" spans="1:13" x14ac:dyDescent="0.4">
      <c r="A72" s="82">
        <f>sheet1!$A$73</f>
        <v>16</v>
      </c>
      <c r="B72" s="82" t="str">
        <f>sheet1!B75</f>
        <v>推断</v>
      </c>
      <c r="C72" s="82">
        <f>sheet1!C75</f>
        <v>0</v>
      </c>
      <c r="D72" s="82">
        <f>sheet1!D75</f>
        <v>0</v>
      </c>
      <c r="E72" s="82">
        <f>sheet1!E75</f>
        <v>0</v>
      </c>
      <c r="F72" s="82">
        <f>sheet1!F75</f>
        <v>0</v>
      </c>
      <c r="G72" s="82">
        <f>sheet1!G75</f>
        <v>0</v>
      </c>
      <c r="H72" s="82">
        <f>sheet1!H75</f>
        <v>0</v>
      </c>
      <c r="I72" s="82">
        <f>sheet1!I75</f>
        <v>0</v>
      </c>
      <c r="J72" s="82">
        <f>sheet1!J75</f>
        <v>0</v>
      </c>
      <c r="K72" s="82">
        <f>sheet1!K75</f>
        <v>0</v>
      </c>
      <c r="L72" s="82">
        <f>sheet1!L75</f>
        <v>0</v>
      </c>
      <c r="M72" s="82">
        <f>sheet1!M75</f>
        <v>0</v>
      </c>
    </row>
    <row r="73" spans="1:13" x14ac:dyDescent="0.4">
      <c r="A73" s="82">
        <f>sheet1!$A$73</f>
        <v>16</v>
      </c>
      <c r="B73" s="82" t="str">
        <f>sheet1!B76</f>
        <v>小计</v>
      </c>
      <c r="C73" s="82">
        <f>sheet1!C76</f>
        <v>0</v>
      </c>
      <c r="D73" s="82">
        <f>sheet1!D76</f>
        <v>0</v>
      </c>
      <c r="E73" s="82">
        <f>sheet1!E76</f>
        <v>0</v>
      </c>
      <c r="F73" s="82">
        <f>sheet1!F76</f>
        <v>0</v>
      </c>
      <c r="G73" s="82">
        <f>sheet1!G76</f>
        <v>0</v>
      </c>
      <c r="H73" s="82">
        <f>sheet1!H76</f>
        <v>0</v>
      </c>
      <c r="I73" s="82">
        <f>sheet1!I76</f>
        <v>0</v>
      </c>
      <c r="J73" s="82">
        <f>sheet1!J76</f>
        <v>0</v>
      </c>
      <c r="K73" s="82">
        <f>sheet1!K76</f>
        <v>0</v>
      </c>
      <c r="L73" s="82">
        <f>sheet1!L76</f>
        <v>0</v>
      </c>
      <c r="M73" s="82">
        <f>sheet1!M76</f>
        <v>0</v>
      </c>
    </row>
    <row r="74" spans="1:13" x14ac:dyDescent="0.4">
      <c r="A74" s="82">
        <f>sheet1!$A$77</f>
        <v>17</v>
      </c>
      <c r="B74" s="82" t="str">
        <f>sheet1!B77</f>
        <v>探明</v>
      </c>
      <c r="C74" s="82">
        <f>sheet1!C77</f>
        <v>0</v>
      </c>
      <c r="D74" s="82">
        <f>sheet1!D77</f>
        <v>0</v>
      </c>
      <c r="E74" s="82">
        <f>sheet1!E77</f>
        <v>0</v>
      </c>
      <c r="F74" s="82">
        <f>sheet1!F77</f>
        <v>0</v>
      </c>
      <c r="G74" s="82">
        <f>sheet1!G77</f>
        <v>0</v>
      </c>
      <c r="H74" s="82">
        <f>sheet1!H77</f>
        <v>0</v>
      </c>
      <c r="I74" s="82">
        <f>sheet1!I77</f>
        <v>0</v>
      </c>
      <c r="J74" s="82">
        <f>sheet1!J77</f>
        <v>0</v>
      </c>
      <c r="K74" s="82">
        <f>sheet1!K77</f>
        <v>0</v>
      </c>
      <c r="L74" s="82">
        <f>sheet1!L77</f>
        <v>0</v>
      </c>
      <c r="M74" s="82">
        <f>sheet1!M77</f>
        <v>0</v>
      </c>
    </row>
    <row r="75" spans="1:13" x14ac:dyDescent="0.4">
      <c r="A75" s="82">
        <f>sheet1!$A$77</f>
        <v>17</v>
      </c>
      <c r="B75" s="82" t="str">
        <f>sheet1!B78</f>
        <v>控制</v>
      </c>
      <c r="C75" s="82">
        <f>sheet1!C78</f>
        <v>0</v>
      </c>
      <c r="D75" s="82">
        <f>sheet1!D78</f>
        <v>0</v>
      </c>
      <c r="E75" s="82">
        <f>sheet1!E78</f>
        <v>0</v>
      </c>
      <c r="F75" s="82">
        <f>sheet1!F78</f>
        <v>0</v>
      </c>
      <c r="G75" s="82">
        <f>sheet1!G78</f>
        <v>0</v>
      </c>
      <c r="H75" s="82">
        <f>sheet1!H78</f>
        <v>0</v>
      </c>
      <c r="I75" s="82">
        <f>sheet1!I78</f>
        <v>0</v>
      </c>
      <c r="J75" s="82">
        <f>sheet1!J78</f>
        <v>0</v>
      </c>
      <c r="K75" s="82">
        <f>sheet1!K78</f>
        <v>0</v>
      </c>
      <c r="L75" s="82">
        <f>sheet1!L78</f>
        <v>0</v>
      </c>
      <c r="M75" s="82">
        <f>sheet1!M78</f>
        <v>0</v>
      </c>
    </row>
    <row r="76" spans="1:13" x14ac:dyDescent="0.4">
      <c r="A76" s="82">
        <f>sheet1!$A$77</f>
        <v>17</v>
      </c>
      <c r="B76" s="82" t="str">
        <f>sheet1!B79</f>
        <v>推断</v>
      </c>
      <c r="C76" s="82">
        <f>sheet1!C79</f>
        <v>0</v>
      </c>
      <c r="D76" s="82">
        <f>sheet1!D79</f>
        <v>0</v>
      </c>
      <c r="E76" s="82">
        <f>sheet1!E79</f>
        <v>0</v>
      </c>
      <c r="F76" s="82">
        <f>sheet1!F79</f>
        <v>0</v>
      </c>
      <c r="G76" s="82">
        <f>sheet1!G79</f>
        <v>0</v>
      </c>
      <c r="H76" s="82">
        <f>sheet1!H79</f>
        <v>0</v>
      </c>
      <c r="I76" s="82">
        <f>sheet1!I79</f>
        <v>0</v>
      </c>
      <c r="J76" s="82">
        <f>sheet1!J79</f>
        <v>0</v>
      </c>
      <c r="K76" s="82">
        <f>sheet1!K79</f>
        <v>0</v>
      </c>
      <c r="L76" s="82">
        <f>sheet1!L79</f>
        <v>0</v>
      </c>
      <c r="M76" s="82">
        <f>sheet1!M79</f>
        <v>0</v>
      </c>
    </row>
    <row r="77" spans="1:13" x14ac:dyDescent="0.4">
      <c r="A77" s="82">
        <f>sheet1!$A$77</f>
        <v>17</v>
      </c>
      <c r="B77" s="82" t="str">
        <f>sheet1!B80</f>
        <v>小计</v>
      </c>
      <c r="C77" s="82">
        <f>sheet1!C80</f>
        <v>0</v>
      </c>
      <c r="D77" s="82">
        <f>sheet1!D80</f>
        <v>0</v>
      </c>
      <c r="E77" s="82">
        <f>sheet1!E80</f>
        <v>0</v>
      </c>
      <c r="F77" s="82">
        <f>sheet1!F80</f>
        <v>0</v>
      </c>
      <c r="G77" s="82">
        <f>sheet1!G80</f>
        <v>0</v>
      </c>
      <c r="H77" s="82">
        <f>sheet1!H80</f>
        <v>0</v>
      </c>
      <c r="I77" s="82">
        <f>sheet1!I80</f>
        <v>0</v>
      </c>
      <c r="J77" s="82">
        <f>sheet1!J80</f>
        <v>0</v>
      </c>
      <c r="K77" s="82">
        <f>sheet1!K80</f>
        <v>0</v>
      </c>
      <c r="L77" s="82">
        <f>sheet1!L80</f>
        <v>0</v>
      </c>
      <c r="M77" s="82">
        <f>sheet1!M80</f>
        <v>0</v>
      </c>
    </row>
    <row r="78" spans="1:13" x14ac:dyDescent="0.4">
      <c r="A78" s="82">
        <f>sheet1!$A$81</f>
        <v>18</v>
      </c>
      <c r="B78" s="82" t="str">
        <f>sheet1!B81</f>
        <v>探明</v>
      </c>
      <c r="C78" s="82">
        <f>sheet1!C81</f>
        <v>0</v>
      </c>
      <c r="D78" s="82">
        <f>sheet1!D81</f>
        <v>0</v>
      </c>
      <c r="E78" s="82">
        <f>sheet1!E81</f>
        <v>0</v>
      </c>
      <c r="F78" s="82">
        <f>sheet1!F81</f>
        <v>0</v>
      </c>
      <c r="G78" s="82">
        <f>sheet1!G81</f>
        <v>0</v>
      </c>
      <c r="H78" s="82">
        <f>sheet1!H81</f>
        <v>0</v>
      </c>
      <c r="I78" s="82">
        <f>sheet1!I81</f>
        <v>0</v>
      </c>
      <c r="J78" s="82">
        <f>sheet1!J81</f>
        <v>0</v>
      </c>
      <c r="K78" s="82">
        <f>sheet1!K81</f>
        <v>0</v>
      </c>
      <c r="L78" s="82">
        <f>sheet1!L81</f>
        <v>0</v>
      </c>
      <c r="M78" s="82">
        <f>sheet1!M81</f>
        <v>0</v>
      </c>
    </row>
    <row r="79" spans="1:13" x14ac:dyDescent="0.4">
      <c r="A79" s="82">
        <f>sheet1!$A$81</f>
        <v>18</v>
      </c>
      <c r="B79" s="82" t="str">
        <f>sheet1!B82</f>
        <v>控制</v>
      </c>
      <c r="C79" s="82">
        <f>sheet1!C82</f>
        <v>0</v>
      </c>
      <c r="D79" s="82">
        <f>sheet1!D82</f>
        <v>0</v>
      </c>
      <c r="E79" s="82">
        <f>sheet1!E82</f>
        <v>0</v>
      </c>
      <c r="F79" s="82">
        <f>sheet1!F82</f>
        <v>0</v>
      </c>
      <c r="G79" s="82">
        <f>sheet1!G82</f>
        <v>0</v>
      </c>
      <c r="H79" s="82">
        <f>sheet1!H82</f>
        <v>0</v>
      </c>
      <c r="I79" s="82">
        <f>sheet1!I82</f>
        <v>0</v>
      </c>
      <c r="J79" s="82">
        <f>sheet1!J82</f>
        <v>0</v>
      </c>
      <c r="K79" s="82">
        <f>sheet1!K82</f>
        <v>0</v>
      </c>
      <c r="L79" s="82">
        <f>sheet1!L82</f>
        <v>0</v>
      </c>
      <c r="M79" s="82">
        <f>sheet1!M82</f>
        <v>0</v>
      </c>
    </row>
    <row r="80" spans="1:13" x14ac:dyDescent="0.4">
      <c r="A80" s="82">
        <f>sheet1!$A$81</f>
        <v>18</v>
      </c>
      <c r="B80" s="82" t="str">
        <f>sheet1!B83</f>
        <v>推断</v>
      </c>
      <c r="C80" s="82">
        <f>sheet1!C83</f>
        <v>0</v>
      </c>
      <c r="D80" s="82">
        <f>sheet1!D83</f>
        <v>0</v>
      </c>
      <c r="E80" s="82">
        <f>sheet1!E83</f>
        <v>0</v>
      </c>
      <c r="F80" s="82">
        <f>sheet1!F83</f>
        <v>0</v>
      </c>
      <c r="G80" s="82">
        <f>sheet1!G83</f>
        <v>0</v>
      </c>
      <c r="H80" s="82">
        <f>sheet1!H83</f>
        <v>0</v>
      </c>
      <c r="I80" s="82">
        <f>sheet1!I83</f>
        <v>0</v>
      </c>
      <c r="J80" s="82">
        <f>sheet1!J83</f>
        <v>0</v>
      </c>
      <c r="K80" s="82">
        <f>sheet1!K83</f>
        <v>0</v>
      </c>
      <c r="L80" s="82">
        <f>sheet1!L83</f>
        <v>0</v>
      </c>
      <c r="M80" s="82">
        <f>sheet1!M83</f>
        <v>0</v>
      </c>
    </row>
    <row r="81" spans="1:13" x14ac:dyDescent="0.4">
      <c r="A81" s="82">
        <f>sheet1!$A$81</f>
        <v>18</v>
      </c>
      <c r="B81" s="82" t="str">
        <f>sheet1!B84</f>
        <v>小计</v>
      </c>
      <c r="C81" s="82">
        <f>sheet1!C84</f>
        <v>0</v>
      </c>
      <c r="D81" s="82">
        <f>sheet1!D84</f>
        <v>0</v>
      </c>
      <c r="E81" s="82">
        <f>sheet1!E84</f>
        <v>0</v>
      </c>
      <c r="F81" s="82">
        <f>sheet1!F84</f>
        <v>0</v>
      </c>
      <c r="G81" s="82">
        <f>sheet1!G84</f>
        <v>0</v>
      </c>
      <c r="H81" s="82">
        <f>sheet1!H84</f>
        <v>0</v>
      </c>
      <c r="I81" s="82">
        <f>sheet1!I84</f>
        <v>0</v>
      </c>
      <c r="J81" s="82">
        <f>sheet1!J84</f>
        <v>0</v>
      </c>
      <c r="K81" s="82">
        <f>sheet1!K84</f>
        <v>0</v>
      </c>
      <c r="L81" s="82">
        <f>sheet1!L84</f>
        <v>0</v>
      </c>
      <c r="M81" s="82">
        <f>sheet1!M84</f>
        <v>0</v>
      </c>
    </row>
    <row r="82" spans="1:13" x14ac:dyDescent="0.4">
      <c r="A82" s="82">
        <f>sheet1!$A$85</f>
        <v>19</v>
      </c>
      <c r="B82" s="82" t="str">
        <f>sheet1!B85</f>
        <v>探明</v>
      </c>
      <c r="C82" s="82">
        <f>sheet1!C85</f>
        <v>0</v>
      </c>
      <c r="D82" s="82">
        <f>sheet1!D85</f>
        <v>0</v>
      </c>
      <c r="E82" s="82">
        <f>sheet1!E85</f>
        <v>0</v>
      </c>
      <c r="F82" s="82">
        <f>sheet1!F85</f>
        <v>0</v>
      </c>
      <c r="G82" s="82">
        <f>sheet1!G85</f>
        <v>0</v>
      </c>
      <c r="H82" s="82">
        <f>sheet1!H85</f>
        <v>0</v>
      </c>
      <c r="I82" s="82">
        <f>sheet1!I85</f>
        <v>0</v>
      </c>
      <c r="J82" s="82">
        <f>sheet1!J85</f>
        <v>0</v>
      </c>
      <c r="K82" s="82">
        <f>sheet1!K85</f>
        <v>0</v>
      </c>
      <c r="L82" s="82">
        <f>sheet1!L85</f>
        <v>0</v>
      </c>
      <c r="M82" s="82">
        <f>sheet1!M85</f>
        <v>0</v>
      </c>
    </row>
    <row r="83" spans="1:13" x14ac:dyDescent="0.4">
      <c r="A83" s="82">
        <f>sheet1!$A$85</f>
        <v>19</v>
      </c>
      <c r="B83" s="82" t="str">
        <f>sheet1!B86</f>
        <v>控制</v>
      </c>
      <c r="C83" s="82">
        <f>sheet1!C86</f>
        <v>0</v>
      </c>
      <c r="D83" s="82">
        <f>sheet1!D86</f>
        <v>0</v>
      </c>
      <c r="E83" s="82">
        <f>sheet1!E86</f>
        <v>0</v>
      </c>
      <c r="F83" s="82">
        <f>sheet1!F86</f>
        <v>0</v>
      </c>
      <c r="G83" s="82">
        <f>sheet1!G86</f>
        <v>0</v>
      </c>
      <c r="H83" s="82">
        <f>sheet1!H86</f>
        <v>0</v>
      </c>
      <c r="I83" s="82">
        <f>sheet1!I86</f>
        <v>0</v>
      </c>
      <c r="J83" s="82">
        <f>sheet1!J86</f>
        <v>0</v>
      </c>
      <c r="K83" s="82">
        <f>sheet1!K86</f>
        <v>0</v>
      </c>
      <c r="L83" s="82">
        <f>sheet1!L86</f>
        <v>0</v>
      </c>
      <c r="M83" s="82">
        <f>sheet1!M86</f>
        <v>0</v>
      </c>
    </row>
    <row r="84" spans="1:13" x14ac:dyDescent="0.4">
      <c r="A84" s="82">
        <f>sheet1!$A$85</f>
        <v>19</v>
      </c>
      <c r="B84" s="82" t="str">
        <f>sheet1!B87</f>
        <v>推断</v>
      </c>
      <c r="C84" s="82">
        <f>sheet1!C87</f>
        <v>0</v>
      </c>
      <c r="D84" s="82">
        <f>sheet1!D87</f>
        <v>0</v>
      </c>
      <c r="E84" s="82">
        <f>sheet1!E87</f>
        <v>0</v>
      </c>
      <c r="F84" s="82">
        <f>sheet1!F87</f>
        <v>0</v>
      </c>
      <c r="G84" s="82">
        <f>sheet1!G87</f>
        <v>0</v>
      </c>
      <c r="H84" s="82">
        <f>sheet1!H87</f>
        <v>0</v>
      </c>
      <c r="I84" s="82">
        <f>sheet1!I87</f>
        <v>0</v>
      </c>
      <c r="J84" s="82">
        <f>sheet1!J87</f>
        <v>0</v>
      </c>
      <c r="K84" s="82">
        <f>sheet1!K87</f>
        <v>0</v>
      </c>
      <c r="L84" s="82">
        <f>sheet1!L87</f>
        <v>0</v>
      </c>
      <c r="M84" s="82">
        <f>sheet1!M87</f>
        <v>0</v>
      </c>
    </row>
    <row r="85" spans="1:13" x14ac:dyDescent="0.4">
      <c r="A85" s="82">
        <f>sheet1!$A$85</f>
        <v>19</v>
      </c>
      <c r="B85" s="82" t="str">
        <f>sheet1!B88</f>
        <v>小计</v>
      </c>
      <c r="C85" s="82">
        <f>sheet1!C88</f>
        <v>0</v>
      </c>
      <c r="D85" s="82">
        <f>sheet1!D88</f>
        <v>0</v>
      </c>
      <c r="E85" s="82">
        <f>sheet1!E88</f>
        <v>0</v>
      </c>
      <c r="F85" s="82">
        <f>sheet1!F88</f>
        <v>0</v>
      </c>
      <c r="G85" s="82">
        <f>sheet1!G88</f>
        <v>0</v>
      </c>
      <c r="H85" s="82">
        <f>sheet1!H88</f>
        <v>0</v>
      </c>
      <c r="I85" s="82">
        <f>sheet1!I88</f>
        <v>0</v>
      </c>
      <c r="J85" s="82">
        <f>sheet1!J88</f>
        <v>0</v>
      </c>
      <c r="K85" s="82">
        <f>sheet1!K88</f>
        <v>0</v>
      </c>
      <c r="L85" s="82">
        <f>sheet1!L88</f>
        <v>0</v>
      </c>
      <c r="M85" s="82">
        <f>sheet1!M88</f>
        <v>0</v>
      </c>
    </row>
    <row r="86" spans="1:13" x14ac:dyDescent="0.4">
      <c r="A86" s="82">
        <f>sheet1!$A$89</f>
        <v>20</v>
      </c>
      <c r="B86" s="82" t="str">
        <f>sheet1!B89</f>
        <v>探明</v>
      </c>
      <c r="C86" s="82">
        <f>sheet1!C89</f>
        <v>0</v>
      </c>
      <c r="D86" s="82">
        <f>sheet1!D89</f>
        <v>0</v>
      </c>
      <c r="E86" s="82">
        <f>sheet1!E89</f>
        <v>0</v>
      </c>
      <c r="F86" s="82">
        <f>sheet1!F89</f>
        <v>0</v>
      </c>
      <c r="G86" s="82">
        <f>sheet1!G89</f>
        <v>0</v>
      </c>
      <c r="H86" s="82">
        <f>sheet1!H89</f>
        <v>0</v>
      </c>
      <c r="I86" s="82">
        <f>sheet1!I89</f>
        <v>0</v>
      </c>
      <c r="J86" s="82">
        <f>sheet1!J89</f>
        <v>0</v>
      </c>
      <c r="K86" s="82">
        <f>sheet1!K89</f>
        <v>0</v>
      </c>
      <c r="L86" s="82">
        <f>sheet1!L89</f>
        <v>0</v>
      </c>
      <c r="M86" s="82">
        <f>sheet1!M89</f>
        <v>0</v>
      </c>
    </row>
    <row r="87" spans="1:13" x14ac:dyDescent="0.4">
      <c r="A87" s="82">
        <f>sheet1!$A$89</f>
        <v>20</v>
      </c>
      <c r="B87" s="82" t="str">
        <f>sheet1!B90</f>
        <v>控制</v>
      </c>
      <c r="C87" s="82">
        <f>sheet1!C90</f>
        <v>0</v>
      </c>
      <c r="D87" s="82">
        <f>sheet1!D90</f>
        <v>0</v>
      </c>
      <c r="E87" s="82">
        <f>sheet1!E90</f>
        <v>0</v>
      </c>
      <c r="F87" s="82">
        <f>sheet1!F90</f>
        <v>0</v>
      </c>
      <c r="G87" s="82">
        <f>sheet1!G90</f>
        <v>0</v>
      </c>
      <c r="H87" s="82">
        <f>sheet1!H90</f>
        <v>0</v>
      </c>
      <c r="I87" s="82">
        <f>sheet1!I90</f>
        <v>0</v>
      </c>
      <c r="J87" s="82">
        <f>sheet1!J90</f>
        <v>0</v>
      </c>
      <c r="K87" s="82">
        <f>sheet1!K90</f>
        <v>0</v>
      </c>
      <c r="L87" s="82">
        <f>sheet1!L90</f>
        <v>0</v>
      </c>
      <c r="M87" s="82">
        <f>sheet1!M90</f>
        <v>0</v>
      </c>
    </row>
    <row r="88" spans="1:13" x14ac:dyDescent="0.4">
      <c r="A88" s="82">
        <f>sheet1!$A$89</f>
        <v>20</v>
      </c>
      <c r="B88" s="82" t="str">
        <f>sheet1!B91</f>
        <v>推断</v>
      </c>
      <c r="C88" s="82">
        <f>sheet1!C91</f>
        <v>0</v>
      </c>
      <c r="D88" s="82">
        <f>sheet1!D91</f>
        <v>0</v>
      </c>
      <c r="E88" s="82">
        <f>sheet1!E91</f>
        <v>0</v>
      </c>
      <c r="F88" s="82">
        <f>sheet1!F91</f>
        <v>0</v>
      </c>
      <c r="G88" s="82">
        <f>sheet1!G91</f>
        <v>0</v>
      </c>
      <c r="H88" s="82">
        <f>sheet1!H91</f>
        <v>0</v>
      </c>
      <c r="I88" s="82">
        <f>sheet1!I91</f>
        <v>0</v>
      </c>
      <c r="J88" s="82">
        <f>sheet1!J91</f>
        <v>0</v>
      </c>
      <c r="K88" s="82">
        <f>sheet1!K91</f>
        <v>0</v>
      </c>
      <c r="L88" s="82">
        <f>sheet1!L91</f>
        <v>0</v>
      </c>
      <c r="M88" s="82">
        <f>sheet1!M91</f>
        <v>0</v>
      </c>
    </row>
    <row r="89" spans="1:13" x14ac:dyDescent="0.4">
      <c r="A89" s="82">
        <f>sheet1!$A$89</f>
        <v>20</v>
      </c>
      <c r="B89" s="82" t="str">
        <f>sheet1!B92</f>
        <v>小计</v>
      </c>
      <c r="C89" s="82">
        <f>sheet1!C92</f>
        <v>0</v>
      </c>
      <c r="D89" s="82">
        <f>sheet1!D92</f>
        <v>0</v>
      </c>
      <c r="E89" s="82">
        <f>sheet1!E92</f>
        <v>0</v>
      </c>
      <c r="F89" s="82">
        <f>sheet1!F92</f>
        <v>0</v>
      </c>
      <c r="G89" s="82">
        <f>sheet1!G92</f>
        <v>0</v>
      </c>
      <c r="H89" s="82">
        <f>sheet1!H92</f>
        <v>0</v>
      </c>
      <c r="I89" s="82">
        <f>sheet1!I92</f>
        <v>0</v>
      </c>
      <c r="J89" s="82">
        <f>sheet1!J92</f>
        <v>0</v>
      </c>
      <c r="K89" s="82">
        <f>sheet1!K92</f>
        <v>0</v>
      </c>
      <c r="L89" s="82">
        <f>sheet1!L92</f>
        <v>0</v>
      </c>
      <c r="M89" s="82">
        <f>sheet1!M92</f>
        <v>0</v>
      </c>
    </row>
    <row r="90" spans="1:13" x14ac:dyDescent="0.4">
      <c r="A90" s="82">
        <f>sheet1!$A$93</f>
        <v>21</v>
      </c>
      <c r="B90" s="82" t="str">
        <f>sheet1!B93</f>
        <v>探明</v>
      </c>
      <c r="C90" s="82">
        <f>sheet1!C93</f>
        <v>0</v>
      </c>
      <c r="D90" s="82">
        <f>sheet1!D93</f>
        <v>0</v>
      </c>
      <c r="E90" s="82">
        <f>sheet1!E93</f>
        <v>0</v>
      </c>
      <c r="F90" s="82">
        <f>sheet1!F93</f>
        <v>0</v>
      </c>
      <c r="G90" s="82">
        <f>sheet1!G93</f>
        <v>0</v>
      </c>
      <c r="H90" s="82">
        <f>sheet1!H93</f>
        <v>0</v>
      </c>
      <c r="I90" s="82">
        <f>sheet1!I93</f>
        <v>0</v>
      </c>
      <c r="J90" s="82">
        <f>sheet1!J93</f>
        <v>0</v>
      </c>
      <c r="K90" s="82">
        <f>sheet1!K93</f>
        <v>0</v>
      </c>
      <c r="L90" s="82">
        <f>sheet1!L93</f>
        <v>0</v>
      </c>
      <c r="M90" s="82">
        <f>sheet1!M93</f>
        <v>0</v>
      </c>
    </row>
    <row r="91" spans="1:13" x14ac:dyDescent="0.4">
      <c r="A91" s="82">
        <f>sheet1!$A$93</f>
        <v>21</v>
      </c>
      <c r="B91" s="82" t="str">
        <f>sheet1!B94</f>
        <v>控制</v>
      </c>
      <c r="C91" s="82">
        <f>sheet1!C94</f>
        <v>0</v>
      </c>
      <c r="D91" s="82">
        <f>sheet1!D94</f>
        <v>0</v>
      </c>
      <c r="E91" s="82">
        <f>sheet1!E94</f>
        <v>0</v>
      </c>
      <c r="F91" s="82">
        <f>sheet1!F94</f>
        <v>0</v>
      </c>
      <c r="G91" s="82">
        <f>sheet1!G94</f>
        <v>0</v>
      </c>
      <c r="H91" s="82">
        <f>sheet1!H94</f>
        <v>0</v>
      </c>
      <c r="I91" s="82">
        <f>sheet1!I94</f>
        <v>0</v>
      </c>
      <c r="J91" s="82">
        <f>sheet1!J94</f>
        <v>0</v>
      </c>
      <c r="K91" s="82">
        <f>sheet1!K94</f>
        <v>0</v>
      </c>
      <c r="L91" s="82">
        <f>sheet1!L94</f>
        <v>0</v>
      </c>
      <c r="M91" s="82">
        <f>sheet1!M94</f>
        <v>0</v>
      </c>
    </row>
    <row r="92" spans="1:13" x14ac:dyDescent="0.4">
      <c r="A92" s="82">
        <f>sheet1!$A$93</f>
        <v>21</v>
      </c>
      <c r="B92" s="82" t="str">
        <f>sheet1!B95</f>
        <v>推断</v>
      </c>
      <c r="C92" s="82">
        <f>sheet1!C95</f>
        <v>0</v>
      </c>
      <c r="D92" s="82">
        <f>sheet1!D95</f>
        <v>0</v>
      </c>
      <c r="E92" s="82">
        <f>sheet1!E95</f>
        <v>0</v>
      </c>
      <c r="F92" s="82">
        <f>sheet1!F95</f>
        <v>0</v>
      </c>
      <c r="G92" s="82">
        <f>sheet1!G95</f>
        <v>0</v>
      </c>
      <c r="H92" s="82">
        <f>sheet1!H95</f>
        <v>0</v>
      </c>
      <c r="I92" s="82">
        <f>sheet1!I95</f>
        <v>0</v>
      </c>
      <c r="J92" s="82">
        <f>sheet1!J95</f>
        <v>0</v>
      </c>
      <c r="K92" s="82">
        <f>sheet1!K95</f>
        <v>0</v>
      </c>
      <c r="L92" s="82">
        <f>sheet1!L95</f>
        <v>0</v>
      </c>
      <c r="M92" s="82">
        <f>sheet1!M95</f>
        <v>0</v>
      </c>
    </row>
    <row r="93" spans="1:13" x14ac:dyDescent="0.4">
      <c r="A93" s="82">
        <f>sheet1!$A$93</f>
        <v>21</v>
      </c>
      <c r="B93" s="82" t="str">
        <f>sheet1!B96</f>
        <v>小计</v>
      </c>
      <c r="C93" s="82">
        <f>sheet1!C96</f>
        <v>0</v>
      </c>
      <c r="D93" s="82">
        <f>sheet1!D96</f>
        <v>0</v>
      </c>
      <c r="E93" s="82">
        <f>sheet1!E96</f>
        <v>0</v>
      </c>
      <c r="F93" s="82">
        <f>sheet1!F96</f>
        <v>0</v>
      </c>
      <c r="G93" s="82">
        <f>sheet1!G96</f>
        <v>0</v>
      </c>
      <c r="H93" s="82">
        <f>sheet1!H96</f>
        <v>0</v>
      </c>
      <c r="I93" s="82">
        <f>sheet1!I96</f>
        <v>0</v>
      </c>
      <c r="J93" s="82">
        <f>sheet1!J96</f>
        <v>0</v>
      </c>
      <c r="K93" s="82">
        <f>sheet1!K96</f>
        <v>0</v>
      </c>
      <c r="L93" s="82">
        <f>sheet1!L96</f>
        <v>0</v>
      </c>
      <c r="M93" s="82">
        <f>sheet1!M96</f>
        <v>0</v>
      </c>
    </row>
    <row r="94" spans="1:13" x14ac:dyDescent="0.4">
      <c r="A94" s="82">
        <f>sheet1!$A$97</f>
        <v>22</v>
      </c>
      <c r="B94" s="82" t="str">
        <f>sheet1!B97</f>
        <v>探明</v>
      </c>
      <c r="C94" s="82">
        <f>sheet1!C97</f>
        <v>0</v>
      </c>
      <c r="D94" s="82">
        <f>sheet1!D97</f>
        <v>0</v>
      </c>
      <c r="E94" s="82">
        <f>sheet1!E97</f>
        <v>0</v>
      </c>
      <c r="F94" s="82">
        <f>sheet1!F97</f>
        <v>0</v>
      </c>
      <c r="G94" s="82">
        <f>sheet1!G97</f>
        <v>0</v>
      </c>
      <c r="H94" s="82">
        <f>sheet1!H97</f>
        <v>0</v>
      </c>
      <c r="I94" s="82">
        <f>sheet1!I97</f>
        <v>0</v>
      </c>
      <c r="J94" s="82">
        <f>sheet1!J97</f>
        <v>0</v>
      </c>
      <c r="K94" s="82">
        <f>sheet1!K97</f>
        <v>0</v>
      </c>
      <c r="L94" s="82">
        <f>sheet1!L97</f>
        <v>0</v>
      </c>
      <c r="M94" s="82">
        <f>sheet1!M97</f>
        <v>0</v>
      </c>
    </row>
    <row r="95" spans="1:13" x14ac:dyDescent="0.4">
      <c r="A95" s="82">
        <f>sheet1!$A$97</f>
        <v>22</v>
      </c>
      <c r="B95" s="82" t="str">
        <f>sheet1!B98</f>
        <v>控制</v>
      </c>
      <c r="C95" s="82">
        <f>sheet1!C98</f>
        <v>0</v>
      </c>
      <c r="D95" s="82">
        <f>sheet1!D98</f>
        <v>0</v>
      </c>
      <c r="E95" s="82">
        <f>sheet1!E98</f>
        <v>0</v>
      </c>
      <c r="F95" s="82">
        <f>sheet1!F98</f>
        <v>0</v>
      </c>
      <c r="G95" s="82">
        <f>sheet1!G98</f>
        <v>0</v>
      </c>
      <c r="H95" s="82">
        <f>sheet1!H98</f>
        <v>0</v>
      </c>
      <c r="I95" s="82">
        <f>sheet1!I98</f>
        <v>0</v>
      </c>
      <c r="J95" s="82">
        <f>sheet1!J98</f>
        <v>0</v>
      </c>
      <c r="K95" s="82">
        <f>sheet1!K98</f>
        <v>0</v>
      </c>
      <c r="L95" s="82">
        <f>sheet1!L98</f>
        <v>0</v>
      </c>
      <c r="M95" s="82">
        <f>sheet1!M98</f>
        <v>0</v>
      </c>
    </row>
    <row r="96" spans="1:13" x14ac:dyDescent="0.4">
      <c r="A96" s="82">
        <f>sheet1!$A$97</f>
        <v>22</v>
      </c>
      <c r="B96" s="82" t="str">
        <f>sheet1!B99</f>
        <v>推断</v>
      </c>
      <c r="C96" s="82">
        <f>sheet1!C99</f>
        <v>0</v>
      </c>
      <c r="D96" s="82">
        <f>sheet1!D99</f>
        <v>0</v>
      </c>
      <c r="E96" s="82">
        <f>sheet1!E99</f>
        <v>0</v>
      </c>
      <c r="F96" s="82">
        <f>sheet1!F99</f>
        <v>0</v>
      </c>
      <c r="G96" s="82">
        <f>sheet1!G99</f>
        <v>0</v>
      </c>
      <c r="H96" s="82">
        <f>sheet1!H99</f>
        <v>0</v>
      </c>
      <c r="I96" s="82">
        <f>sheet1!I99</f>
        <v>0</v>
      </c>
      <c r="J96" s="82">
        <f>sheet1!J99</f>
        <v>0</v>
      </c>
      <c r="K96" s="82">
        <f>sheet1!K99</f>
        <v>0</v>
      </c>
      <c r="L96" s="82">
        <f>sheet1!L99</f>
        <v>0</v>
      </c>
      <c r="M96" s="82">
        <f>sheet1!M99</f>
        <v>0</v>
      </c>
    </row>
    <row r="97" spans="1:13" x14ac:dyDescent="0.4">
      <c r="A97" s="82">
        <f>sheet1!$A$97</f>
        <v>22</v>
      </c>
      <c r="B97" s="82" t="str">
        <f>sheet1!B100</f>
        <v>小计</v>
      </c>
      <c r="C97" s="82">
        <f>sheet1!C100</f>
        <v>0</v>
      </c>
      <c r="D97" s="82">
        <f>sheet1!D100</f>
        <v>0</v>
      </c>
      <c r="E97" s="82">
        <f>sheet1!E100</f>
        <v>0</v>
      </c>
      <c r="F97" s="82">
        <f>sheet1!F100</f>
        <v>0</v>
      </c>
      <c r="G97" s="82">
        <f>sheet1!G100</f>
        <v>0</v>
      </c>
      <c r="H97" s="82">
        <f>sheet1!H100</f>
        <v>0</v>
      </c>
      <c r="I97" s="82">
        <f>sheet1!I100</f>
        <v>0</v>
      </c>
      <c r="J97" s="82">
        <f>sheet1!J100</f>
        <v>0</v>
      </c>
      <c r="K97" s="82">
        <f>sheet1!K100</f>
        <v>0</v>
      </c>
      <c r="L97" s="82">
        <f>sheet1!L100</f>
        <v>0</v>
      </c>
      <c r="M97" s="82">
        <f>sheet1!M100</f>
        <v>0</v>
      </c>
    </row>
    <row r="98" spans="1:13" x14ac:dyDescent="0.4">
      <c r="A98" s="82">
        <f>sheet1!$A$101</f>
        <v>23</v>
      </c>
      <c r="B98" s="82" t="str">
        <f>sheet1!B101</f>
        <v>探明</v>
      </c>
      <c r="C98" s="82">
        <f>sheet1!C101</f>
        <v>0</v>
      </c>
      <c r="D98" s="82">
        <f>sheet1!D101</f>
        <v>0</v>
      </c>
      <c r="E98" s="82">
        <f>sheet1!E101</f>
        <v>0</v>
      </c>
      <c r="F98" s="82">
        <f>sheet1!F101</f>
        <v>0</v>
      </c>
      <c r="G98" s="82">
        <f>sheet1!G101</f>
        <v>0</v>
      </c>
      <c r="H98" s="82">
        <f>sheet1!H101</f>
        <v>0</v>
      </c>
      <c r="I98" s="82">
        <f>sheet1!I101</f>
        <v>0</v>
      </c>
      <c r="J98" s="82">
        <f>sheet1!J101</f>
        <v>0</v>
      </c>
      <c r="K98" s="82">
        <f>sheet1!K101</f>
        <v>0</v>
      </c>
      <c r="L98" s="82">
        <f>sheet1!L101</f>
        <v>0</v>
      </c>
      <c r="M98" s="82">
        <f>sheet1!M101</f>
        <v>0</v>
      </c>
    </row>
    <row r="99" spans="1:13" x14ac:dyDescent="0.4">
      <c r="A99" s="82">
        <f>sheet1!$A$101</f>
        <v>23</v>
      </c>
      <c r="B99" s="82" t="str">
        <f>sheet1!B102</f>
        <v>控制</v>
      </c>
      <c r="C99" s="82">
        <f>sheet1!C102</f>
        <v>0</v>
      </c>
      <c r="D99" s="82">
        <f>sheet1!D102</f>
        <v>0</v>
      </c>
      <c r="E99" s="82">
        <f>sheet1!E102</f>
        <v>0</v>
      </c>
      <c r="F99" s="82">
        <f>sheet1!F102</f>
        <v>0</v>
      </c>
      <c r="G99" s="82">
        <f>sheet1!G102</f>
        <v>0</v>
      </c>
      <c r="H99" s="82">
        <f>sheet1!H102</f>
        <v>0</v>
      </c>
      <c r="I99" s="82">
        <f>sheet1!I102</f>
        <v>0</v>
      </c>
      <c r="J99" s="82">
        <f>sheet1!J102</f>
        <v>0</v>
      </c>
      <c r="K99" s="82">
        <f>sheet1!K102</f>
        <v>0</v>
      </c>
      <c r="L99" s="82">
        <f>sheet1!L102</f>
        <v>0</v>
      </c>
      <c r="M99" s="82">
        <f>sheet1!M102</f>
        <v>0</v>
      </c>
    </row>
    <row r="100" spans="1:13" x14ac:dyDescent="0.4">
      <c r="A100" s="82">
        <f>sheet1!$A$101</f>
        <v>23</v>
      </c>
      <c r="B100" s="82" t="str">
        <f>sheet1!B103</f>
        <v>推断</v>
      </c>
      <c r="C100" s="82">
        <f>sheet1!C103</f>
        <v>0</v>
      </c>
      <c r="D100" s="82">
        <f>sheet1!D103</f>
        <v>0</v>
      </c>
      <c r="E100" s="82">
        <f>sheet1!E103</f>
        <v>0</v>
      </c>
      <c r="F100" s="82">
        <f>sheet1!F103</f>
        <v>0</v>
      </c>
      <c r="G100" s="82">
        <f>sheet1!G103</f>
        <v>0</v>
      </c>
      <c r="H100" s="82">
        <f>sheet1!H103</f>
        <v>0</v>
      </c>
      <c r="I100" s="82">
        <f>sheet1!I103</f>
        <v>0</v>
      </c>
      <c r="J100" s="82">
        <f>sheet1!J103</f>
        <v>0</v>
      </c>
      <c r="K100" s="82">
        <f>sheet1!K103</f>
        <v>0</v>
      </c>
      <c r="L100" s="82">
        <f>sheet1!L103</f>
        <v>0</v>
      </c>
      <c r="M100" s="82">
        <f>sheet1!M103</f>
        <v>0</v>
      </c>
    </row>
    <row r="101" spans="1:13" x14ac:dyDescent="0.4">
      <c r="A101" s="82">
        <f>sheet1!$A$101</f>
        <v>23</v>
      </c>
      <c r="B101" s="82" t="str">
        <f>sheet1!B104</f>
        <v>小计</v>
      </c>
      <c r="C101" s="82">
        <f>sheet1!C104</f>
        <v>0</v>
      </c>
      <c r="D101" s="82">
        <f>sheet1!D104</f>
        <v>0</v>
      </c>
      <c r="E101" s="82">
        <f>sheet1!E104</f>
        <v>0</v>
      </c>
      <c r="F101" s="82">
        <f>sheet1!F104</f>
        <v>0</v>
      </c>
      <c r="G101" s="82">
        <f>sheet1!G104</f>
        <v>0</v>
      </c>
      <c r="H101" s="82">
        <f>sheet1!H104</f>
        <v>0</v>
      </c>
      <c r="I101" s="82">
        <f>sheet1!I104</f>
        <v>0</v>
      </c>
      <c r="J101" s="82">
        <f>sheet1!J104</f>
        <v>0</v>
      </c>
      <c r="K101" s="82">
        <f>sheet1!K104</f>
        <v>0</v>
      </c>
      <c r="L101" s="82">
        <f>sheet1!L104</f>
        <v>0</v>
      </c>
      <c r="M101" s="82">
        <f>sheet1!M104</f>
        <v>0</v>
      </c>
    </row>
    <row r="102" spans="1:13" x14ac:dyDescent="0.4">
      <c r="A102" s="82">
        <f>sheet1!$A$105</f>
        <v>24</v>
      </c>
      <c r="B102" s="82" t="str">
        <f>sheet1!B105</f>
        <v>探明</v>
      </c>
      <c r="C102" s="82">
        <f>sheet1!C105</f>
        <v>0</v>
      </c>
      <c r="D102" s="82">
        <f>sheet1!D105</f>
        <v>0</v>
      </c>
      <c r="E102" s="82">
        <f>sheet1!E105</f>
        <v>0</v>
      </c>
      <c r="F102" s="82">
        <f>sheet1!F105</f>
        <v>0</v>
      </c>
      <c r="G102" s="82">
        <f>sheet1!G105</f>
        <v>0</v>
      </c>
      <c r="H102" s="82">
        <f>sheet1!H105</f>
        <v>0</v>
      </c>
      <c r="I102" s="82">
        <f>sheet1!I105</f>
        <v>0</v>
      </c>
      <c r="J102" s="82">
        <f>sheet1!J105</f>
        <v>0</v>
      </c>
      <c r="K102" s="82">
        <f>sheet1!K105</f>
        <v>0</v>
      </c>
      <c r="L102" s="82">
        <f>sheet1!L105</f>
        <v>0</v>
      </c>
      <c r="M102" s="82">
        <f>sheet1!M105</f>
        <v>0</v>
      </c>
    </row>
    <row r="103" spans="1:13" x14ac:dyDescent="0.4">
      <c r="A103" s="82">
        <f>sheet1!$A$105</f>
        <v>24</v>
      </c>
      <c r="B103" s="82" t="str">
        <f>sheet1!B106</f>
        <v>控制</v>
      </c>
      <c r="C103" s="82">
        <f>sheet1!C106</f>
        <v>0</v>
      </c>
      <c r="D103" s="82">
        <f>sheet1!D106</f>
        <v>0</v>
      </c>
      <c r="E103" s="82">
        <f>sheet1!E106</f>
        <v>0</v>
      </c>
      <c r="F103" s="82">
        <f>sheet1!F106</f>
        <v>0</v>
      </c>
      <c r="G103" s="82">
        <f>sheet1!G106</f>
        <v>0</v>
      </c>
      <c r="H103" s="82">
        <f>sheet1!H106</f>
        <v>0</v>
      </c>
      <c r="I103" s="82">
        <f>sheet1!I106</f>
        <v>0</v>
      </c>
      <c r="J103" s="82">
        <f>sheet1!J106</f>
        <v>0</v>
      </c>
      <c r="K103" s="82">
        <f>sheet1!K106</f>
        <v>0</v>
      </c>
      <c r="L103" s="82">
        <f>sheet1!L106</f>
        <v>0</v>
      </c>
      <c r="M103" s="82">
        <f>sheet1!M106</f>
        <v>0</v>
      </c>
    </row>
    <row r="104" spans="1:13" x14ac:dyDescent="0.4">
      <c r="A104" s="82">
        <f>sheet1!$A$105</f>
        <v>24</v>
      </c>
      <c r="B104" s="82" t="str">
        <f>sheet1!B107</f>
        <v>推断</v>
      </c>
      <c r="C104" s="82">
        <f>sheet1!C107</f>
        <v>0</v>
      </c>
      <c r="D104" s="82">
        <f>sheet1!D107</f>
        <v>0</v>
      </c>
      <c r="E104" s="82">
        <f>sheet1!E107</f>
        <v>0</v>
      </c>
      <c r="F104" s="82">
        <f>sheet1!F107</f>
        <v>0</v>
      </c>
      <c r="G104" s="82">
        <f>sheet1!G107</f>
        <v>0</v>
      </c>
      <c r="H104" s="82">
        <f>sheet1!H107</f>
        <v>0</v>
      </c>
      <c r="I104" s="82">
        <f>sheet1!I107</f>
        <v>0</v>
      </c>
      <c r="J104" s="82">
        <f>sheet1!J107</f>
        <v>0</v>
      </c>
      <c r="K104" s="82">
        <f>sheet1!K107</f>
        <v>0</v>
      </c>
      <c r="L104" s="82">
        <f>sheet1!L107</f>
        <v>0</v>
      </c>
      <c r="M104" s="82">
        <f>sheet1!M107</f>
        <v>0</v>
      </c>
    </row>
    <row r="105" spans="1:13" x14ac:dyDescent="0.4">
      <c r="A105" s="82">
        <f>sheet1!$A$105</f>
        <v>24</v>
      </c>
      <c r="B105" s="82" t="str">
        <f>sheet1!B108</f>
        <v>小计</v>
      </c>
      <c r="C105" s="82">
        <f>sheet1!C108</f>
        <v>0</v>
      </c>
      <c r="D105" s="82">
        <f>sheet1!D108</f>
        <v>0</v>
      </c>
      <c r="E105" s="82">
        <f>sheet1!E108</f>
        <v>0</v>
      </c>
      <c r="F105" s="82">
        <f>sheet1!F108</f>
        <v>0</v>
      </c>
      <c r="G105" s="82">
        <f>sheet1!G108</f>
        <v>0</v>
      </c>
      <c r="H105" s="82">
        <f>sheet1!H108</f>
        <v>0</v>
      </c>
      <c r="I105" s="82">
        <f>sheet1!I108</f>
        <v>0</v>
      </c>
      <c r="J105" s="82">
        <f>sheet1!J108</f>
        <v>0</v>
      </c>
      <c r="K105" s="82">
        <f>sheet1!K108</f>
        <v>0</v>
      </c>
      <c r="L105" s="82">
        <f>sheet1!L108</f>
        <v>0</v>
      </c>
      <c r="M105" s="82">
        <f>sheet1!M108</f>
        <v>0</v>
      </c>
    </row>
    <row r="106" spans="1:13" x14ac:dyDescent="0.4">
      <c r="A106" s="82">
        <f>sheet1!$A$109</f>
        <v>25</v>
      </c>
      <c r="B106" s="82" t="str">
        <f>sheet1!B109</f>
        <v>探明</v>
      </c>
      <c r="C106" s="82">
        <f>sheet1!C109</f>
        <v>0</v>
      </c>
      <c r="D106" s="82">
        <f>sheet1!D109</f>
        <v>0</v>
      </c>
      <c r="E106" s="82">
        <f>sheet1!E109</f>
        <v>0</v>
      </c>
      <c r="F106" s="82">
        <f>sheet1!F109</f>
        <v>0</v>
      </c>
      <c r="G106" s="82">
        <f>sheet1!G109</f>
        <v>0</v>
      </c>
      <c r="H106" s="82">
        <f>sheet1!H109</f>
        <v>0</v>
      </c>
      <c r="I106" s="82">
        <f>sheet1!I109</f>
        <v>0</v>
      </c>
      <c r="J106" s="82">
        <f>sheet1!J109</f>
        <v>0</v>
      </c>
      <c r="K106" s="82">
        <f>sheet1!K109</f>
        <v>0</v>
      </c>
      <c r="L106" s="82">
        <f>sheet1!L109</f>
        <v>0</v>
      </c>
      <c r="M106" s="82">
        <f>sheet1!M109</f>
        <v>0</v>
      </c>
    </row>
    <row r="107" spans="1:13" x14ac:dyDescent="0.4">
      <c r="A107" s="82">
        <f>sheet1!$A$109</f>
        <v>25</v>
      </c>
      <c r="B107" s="82" t="str">
        <f>sheet1!B110</f>
        <v>控制</v>
      </c>
      <c r="C107" s="82">
        <f>sheet1!C110</f>
        <v>0</v>
      </c>
      <c r="D107" s="82">
        <f>sheet1!D110</f>
        <v>0</v>
      </c>
      <c r="E107" s="82">
        <f>sheet1!E110</f>
        <v>0</v>
      </c>
      <c r="F107" s="82">
        <f>sheet1!F110</f>
        <v>0</v>
      </c>
      <c r="G107" s="82">
        <f>sheet1!G110</f>
        <v>0</v>
      </c>
      <c r="H107" s="82">
        <f>sheet1!H110</f>
        <v>0</v>
      </c>
      <c r="I107" s="82">
        <f>sheet1!I110</f>
        <v>0</v>
      </c>
      <c r="J107" s="82">
        <f>sheet1!J110</f>
        <v>0</v>
      </c>
      <c r="K107" s="82">
        <f>sheet1!K110</f>
        <v>0</v>
      </c>
      <c r="L107" s="82">
        <f>sheet1!L110</f>
        <v>0</v>
      </c>
      <c r="M107" s="82">
        <f>sheet1!M110</f>
        <v>0</v>
      </c>
    </row>
    <row r="108" spans="1:13" x14ac:dyDescent="0.4">
      <c r="A108" s="82">
        <f>sheet1!$A$109</f>
        <v>25</v>
      </c>
      <c r="B108" s="82" t="str">
        <f>sheet1!B111</f>
        <v>推断</v>
      </c>
      <c r="C108" s="82">
        <f>sheet1!C111</f>
        <v>0</v>
      </c>
      <c r="D108" s="82">
        <f>sheet1!D111</f>
        <v>0</v>
      </c>
      <c r="E108" s="82">
        <f>sheet1!E111</f>
        <v>0</v>
      </c>
      <c r="F108" s="82">
        <f>sheet1!F111</f>
        <v>0</v>
      </c>
      <c r="G108" s="82">
        <f>sheet1!G111</f>
        <v>0</v>
      </c>
      <c r="H108" s="82">
        <f>sheet1!H111</f>
        <v>0</v>
      </c>
      <c r="I108" s="82">
        <f>sheet1!I111</f>
        <v>0</v>
      </c>
      <c r="J108" s="82">
        <f>sheet1!J111</f>
        <v>0</v>
      </c>
      <c r="K108" s="82">
        <f>sheet1!K111</f>
        <v>0</v>
      </c>
      <c r="L108" s="82">
        <f>sheet1!L111</f>
        <v>0</v>
      </c>
      <c r="M108" s="82">
        <f>sheet1!M111</f>
        <v>0</v>
      </c>
    </row>
    <row r="109" spans="1:13" x14ac:dyDescent="0.4">
      <c r="A109" s="82">
        <f>sheet1!$A$109</f>
        <v>25</v>
      </c>
      <c r="B109" s="82" t="str">
        <f>sheet1!B112</f>
        <v>小计</v>
      </c>
      <c r="C109" s="82">
        <f>sheet1!C112</f>
        <v>0</v>
      </c>
      <c r="D109" s="82">
        <f>sheet1!D112</f>
        <v>0</v>
      </c>
      <c r="E109" s="82">
        <f>sheet1!E112</f>
        <v>0</v>
      </c>
      <c r="F109" s="82">
        <f>sheet1!F112</f>
        <v>0</v>
      </c>
      <c r="G109" s="82">
        <f>sheet1!G112</f>
        <v>0</v>
      </c>
      <c r="H109" s="82">
        <f>sheet1!H112</f>
        <v>0</v>
      </c>
      <c r="I109" s="82">
        <f>sheet1!I112</f>
        <v>0</v>
      </c>
      <c r="J109" s="82">
        <f>sheet1!J112</f>
        <v>0</v>
      </c>
      <c r="K109" s="82">
        <f>sheet1!K112</f>
        <v>0</v>
      </c>
      <c r="L109" s="82">
        <f>sheet1!L112</f>
        <v>0</v>
      </c>
      <c r="M109" s="82">
        <f>sheet1!M112</f>
        <v>0</v>
      </c>
    </row>
    <row r="110" spans="1:13" x14ac:dyDescent="0.4">
      <c r="A110" s="82">
        <f>sheet1!$A$113</f>
        <v>26</v>
      </c>
      <c r="B110" s="82" t="str">
        <f>sheet1!B113</f>
        <v>探明</v>
      </c>
      <c r="C110" s="82">
        <f>sheet1!C113</f>
        <v>0</v>
      </c>
      <c r="D110" s="82">
        <f>sheet1!D113</f>
        <v>0</v>
      </c>
      <c r="E110" s="82">
        <f>sheet1!E113</f>
        <v>0</v>
      </c>
      <c r="F110" s="82">
        <f>sheet1!F113</f>
        <v>0</v>
      </c>
      <c r="G110" s="82">
        <f>sheet1!G113</f>
        <v>0</v>
      </c>
      <c r="H110" s="82">
        <f>sheet1!H113</f>
        <v>0</v>
      </c>
      <c r="I110" s="82">
        <f>sheet1!I113</f>
        <v>0</v>
      </c>
      <c r="J110" s="82">
        <f>sheet1!J113</f>
        <v>0</v>
      </c>
      <c r="K110" s="82">
        <f>sheet1!K113</f>
        <v>0</v>
      </c>
      <c r="L110" s="82">
        <f>sheet1!L113</f>
        <v>0</v>
      </c>
      <c r="M110" s="82">
        <f>sheet1!M113</f>
        <v>0</v>
      </c>
    </row>
    <row r="111" spans="1:13" x14ac:dyDescent="0.4">
      <c r="A111" s="82">
        <f>sheet1!$A$113</f>
        <v>26</v>
      </c>
      <c r="B111" s="82" t="str">
        <f>sheet1!B114</f>
        <v>控制</v>
      </c>
      <c r="C111" s="82">
        <f>sheet1!C114</f>
        <v>0</v>
      </c>
      <c r="D111" s="82">
        <f>sheet1!D114</f>
        <v>0</v>
      </c>
      <c r="E111" s="82">
        <f>sheet1!E114</f>
        <v>0</v>
      </c>
      <c r="F111" s="82">
        <f>sheet1!F114</f>
        <v>0</v>
      </c>
      <c r="G111" s="82">
        <f>sheet1!G114</f>
        <v>0</v>
      </c>
      <c r="H111" s="82">
        <f>sheet1!H114</f>
        <v>0</v>
      </c>
      <c r="I111" s="82">
        <f>sheet1!I114</f>
        <v>0</v>
      </c>
      <c r="J111" s="82">
        <f>sheet1!J114</f>
        <v>0</v>
      </c>
      <c r="K111" s="82">
        <f>sheet1!K114</f>
        <v>0</v>
      </c>
      <c r="L111" s="82">
        <f>sheet1!L114</f>
        <v>0</v>
      </c>
      <c r="M111" s="82">
        <f>sheet1!M114</f>
        <v>0</v>
      </c>
    </row>
    <row r="112" spans="1:13" x14ac:dyDescent="0.4">
      <c r="A112" s="82">
        <f>sheet1!$A$113</f>
        <v>26</v>
      </c>
      <c r="B112" s="82" t="str">
        <f>sheet1!B115</f>
        <v>推断</v>
      </c>
      <c r="C112" s="82">
        <f>sheet1!C115</f>
        <v>0</v>
      </c>
      <c r="D112" s="82">
        <f>sheet1!D115</f>
        <v>0</v>
      </c>
      <c r="E112" s="82">
        <f>sheet1!E115</f>
        <v>0</v>
      </c>
      <c r="F112" s="82">
        <f>sheet1!F115</f>
        <v>0</v>
      </c>
      <c r="G112" s="82">
        <f>sheet1!G115</f>
        <v>0</v>
      </c>
      <c r="H112" s="82">
        <f>sheet1!H115</f>
        <v>0</v>
      </c>
      <c r="I112" s="82">
        <f>sheet1!I115</f>
        <v>0</v>
      </c>
      <c r="J112" s="82">
        <f>sheet1!J115</f>
        <v>0</v>
      </c>
      <c r="K112" s="82">
        <f>sheet1!K115</f>
        <v>0</v>
      </c>
      <c r="L112" s="82">
        <f>sheet1!L115</f>
        <v>0</v>
      </c>
      <c r="M112" s="82">
        <f>sheet1!M115</f>
        <v>0</v>
      </c>
    </row>
    <row r="113" spans="1:13" x14ac:dyDescent="0.4">
      <c r="A113" s="82">
        <f>sheet1!$A$113</f>
        <v>26</v>
      </c>
      <c r="B113" s="82" t="str">
        <f>sheet1!B116</f>
        <v>小计</v>
      </c>
      <c r="C113" s="82">
        <f>sheet1!C116</f>
        <v>0</v>
      </c>
      <c r="D113" s="82">
        <f>sheet1!D116</f>
        <v>0</v>
      </c>
      <c r="E113" s="82">
        <f>sheet1!E116</f>
        <v>0</v>
      </c>
      <c r="F113" s="82">
        <f>sheet1!F116</f>
        <v>0</v>
      </c>
      <c r="G113" s="82">
        <f>sheet1!G116</f>
        <v>0</v>
      </c>
      <c r="H113" s="82">
        <f>sheet1!H116</f>
        <v>0</v>
      </c>
      <c r="I113" s="82">
        <f>sheet1!I116</f>
        <v>0</v>
      </c>
      <c r="J113" s="82">
        <f>sheet1!J116</f>
        <v>0</v>
      </c>
      <c r="K113" s="82">
        <f>sheet1!K116</f>
        <v>0</v>
      </c>
      <c r="L113" s="82">
        <f>sheet1!L116</f>
        <v>0</v>
      </c>
      <c r="M113" s="82">
        <f>sheet1!M116</f>
        <v>0</v>
      </c>
    </row>
    <row r="114" spans="1:13" x14ac:dyDescent="0.4">
      <c r="A114" s="82">
        <f>sheet1!$A$117</f>
        <v>27</v>
      </c>
      <c r="B114" s="82" t="str">
        <f>sheet1!B117</f>
        <v>探明</v>
      </c>
      <c r="C114" s="82">
        <f>sheet1!C117</f>
        <v>0</v>
      </c>
      <c r="D114" s="82">
        <f>sheet1!D117</f>
        <v>0</v>
      </c>
      <c r="E114" s="82">
        <f>sheet1!E117</f>
        <v>0</v>
      </c>
      <c r="F114" s="82">
        <f>sheet1!F117</f>
        <v>0</v>
      </c>
      <c r="G114" s="82">
        <f>sheet1!G117</f>
        <v>0</v>
      </c>
      <c r="H114" s="82">
        <f>sheet1!H117</f>
        <v>0</v>
      </c>
      <c r="I114" s="82">
        <f>sheet1!I117</f>
        <v>0</v>
      </c>
      <c r="J114" s="82">
        <f>sheet1!J117</f>
        <v>0</v>
      </c>
      <c r="K114" s="82">
        <f>sheet1!K117</f>
        <v>0</v>
      </c>
      <c r="L114" s="82">
        <f>sheet1!L117</f>
        <v>0</v>
      </c>
      <c r="M114" s="82">
        <f>sheet1!M117</f>
        <v>0</v>
      </c>
    </row>
    <row r="115" spans="1:13" x14ac:dyDescent="0.4">
      <c r="A115" s="82">
        <f>sheet1!$A$117</f>
        <v>27</v>
      </c>
      <c r="B115" s="82" t="str">
        <f>sheet1!B118</f>
        <v>控制</v>
      </c>
      <c r="C115" s="82">
        <f>sheet1!C118</f>
        <v>0</v>
      </c>
      <c r="D115" s="82">
        <f>sheet1!D118</f>
        <v>0</v>
      </c>
      <c r="E115" s="82">
        <f>sheet1!E118</f>
        <v>0</v>
      </c>
      <c r="F115" s="82">
        <f>sheet1!F118</f>
        <v>0</v>
      </c>
      <c r="G115" s="82">
        <f>sheet1!G118</f>
        <v>0</v>
      </c>
      <c r="H115" s="82">
        <f>sheet1!H118</f>
        <v>0</v>
      </c>
      <c r="I115" s="82">
        <f>sheet1!I118</f>
        <v>0</v>
      </c>
      <c r="J115" s="82">
        <f>sheet1!J118</f>
        <v>0</v>
      </c>
      <c r="K115" s="82">
        <f>sheet1!K118</f>
        <v>0</v>
      </c>
      <c r="L115" s="82">
        <f>sheet1!L118</f>
        <v>0</v>
      </c>
      <c r="M115" s="82">
        <f>sheet1!M118</f>
        <v>0</v>
      </c>
    </row>
    <row r="116" spans="1:13" x14ac:dyDescent="0.4">
      <c r="A116" s="82">
        <f>sheet1!$A$117</f>
        <v>27</v>
      </c>
      <c r="B116" s="82" t="str">
        <f>sheet1!B119</f>
        <v>推断</v>
      </c>
      <c r="C116" s="82">
        <f>sheet1!C119</f>
        <v>0</v>
      </c>
      <c r="D116" s="82">
        <f>sheet1!D119</f>
        <v>0</v>
      </c>
      <c r="E116" s="82">
        <f>sheet1!E119</f>
        <v>0</v>
      </c>
      <c r="F116" s="82">
        <f>sheet1!F119</f>
        <v>0</v>
      </c>
      <c r="G116" s="82">
        <f>sheet1!G119</f>
        <v>0</v>
      </c>
      <c r="H116" s="82">
        <f>sheet1!H119</f>
        <v>0</v>
      </c>
      <c r="I116" s="82">
        <f>sheet1!I119</f>
        <v>0</v>
      </c>
      <c r="J116" s="82">
        <f>sheet1!J119</f>
        <v>0</v>
      </c>
      <c r="K116" s="82">
        <f>sheet1!K119</f>
        <v>0</v>
      </c>
      <c r="L116" s="82">
        <f>sheet1!L119</f>
        <v>0</v>
      </c>
      <c r="M116" s="82">
        <f>sheet1!M119</f>
        <v>0</v>
      </c>
    </row>
    <row r="117" spans="1:13" x14ac:dyDescent="0.4">
      <c r="A117" s="82">
        <f>sheet1!$A$117</f>
        <v>27</v>
      </c>
      <c r="B117" s="82" t="str">
        <f>sheet1!B120</f>
        <v>小计</v>
      </c>
      <c r="C117" s="82">
        <f>sheet1!C120</f>
        <v>0</v>
      </c>
      <c r="D117" s="82">
        <f>sheet1!D120</f>
        <v>0</v>
      </c>
      <c r="E117" s="82">
        <f>sheet1!E120</f>
        <v>0</v>
      </c>
      <c r="F117" s="82">
        <f>sheet1!F120</f>
        <v>0</v>
      </c>
      <c r="G117" s="82">
        <f>sheet1!G120</f>
        <v>0</v>
      </c>
      <c r="H117" s="82">
        <f>sheet1!H120</f>
        <v>0</v>
      </c>
      <c r="I117" s="82">
        <f>sheet1!I120</f>
        <v>0</v>
      </c>
      <c r="J117" s="82">
        <f>sheet1!J120</f>
        <v>0</v>
      </c>
      <c r="K117" s="82">
        <f>sheet1!K120</f>
        <v>0</v>
      </c>
      <c r="L117" s="82">
        <f>sheet1!L120</f>
        <v>0</v>
      </c>
      <c r="M117" s="82">
        <f>sheet1!M120</f>
        <v>0</v>
      </c>
    </row>
    <row r="118" spans="1:13" x14ac:dyDescent="0.4">
      <c r="A118" s="82">
        <f>sheet1!$A$121</f>
        <v>28</v>
      </c>
      <c r="B118" s="82" t="str">
        <f>sheet1!B121</f>
        <v>探明</v>
      </c>
      <c r="C118" s="82">
        <f>sheet1!C121</f>
        <v>0</v>
      </c>
      <c r="D118" s="82">
        <f>sheet1!D121</f>
        <v>0</v>
      </c>
      <c r="E118" s="82">
        <f>sheet1!E121</f>
        <v>0</v>
      </c>
      <c r="F118" s="82">
        <f>sheet1!F121</f>
        <v>0</v>
      </c>
      <c r="G118" s="82">
        <f>sheet1!G121</f>
        <v>0</v>
      </c>
      <c r="H118" s="82">
        <f>sheet1!H121</f>
        <v>0</v>
      </c>
      <c r="I118" s="82">
        <f>sheet1!I121</f>
        <v>0</v>
      </c>
      <c r="J118" s="82">
        <f>sheet1!J121</f>
        <v>0</v>
      </c>
      <c r="K118" s="82">
        <f>sheet1!K121</f>
        <v>0</v>
      </c>
      <c r="L118" s="82">
        <f>sheet1!L121</f>
        <v>0</v>
      </c>
      <c r="M118" s="82">
        <f>sheet1!M121</f>
        <v>0</v>
      </c>
    </row>
    <row r="119" spans="1:13" x14ac:dyDescent="0.4">
      <c r="A119" s="82">
        <f>sheet1!$A$121</f>
        <v>28</v>
      </c>
      <c r="B119" s="82" t="str">
        <f>sheet1!B122</f>
        <v>控制</v>
      </c>
      <c r="C119" s="82">
        <f>sheet1!C122</f>
        <v>0</v>
      </c>
      <c r="D119" s="82">
        <f>sheet1!D122</f>
        <v>0</v>
      </c>
      <c r="E119" s="82">
        <f>sheet1!E122</f>
        <v>0</v>
      </c>
      <c r="F119" s="82">
        <f>sheet1!F122</f>
        <v>0</v>
      </c>
      <c r="G119" s="82">
        <f>sheet1!G122</f>
        <v>0</v>
      </c>
      <c r="H119" s="82">
        <f>sheet1!H122</f>
        <v>0</v>
      </c>
      <c r="I119" s="82">
        <f>sheet1!I122</f>
        <v>0</v>
      </c>
      <c r="J119" s="82">
        <f>sheet1!J122</f>
        <v>0</v>
      </c>
      <c r="K119" s="82">
        <f>sheet1!K122</f>
        <v>0</v>
      </c>
      <c r="L119" s="82">
        <f>sheet1!L122</f>
        <v>0</v>
      </c>
      <c r="M119" s="82">
        <f>sheet1!M122</f>
        <v>0</v>
      </c>
    </row>
    <row r="120" spans="1:13" x14ac:dyDescent="0.4">
      <c r="A120" s="82">
        <f>sheet1!$A$121</f>
        <v>28</v>
      </c>
      <c r="B120" s="82" t="str">
        <f>sheet1!B123</f>
        <v>推断</v>
      </c>
      <c r="C120" s="82">
        <f>sheet1!C123</f>
        <v>0</v>
      </c>
      <c r="D120" s="82">
        <f>sheet1!D123</f>
        <v>0</v>
      </c>
      <c r="E120" s="82">
        <f>sheet1!E123</f>
        <v>0</v>
      </c>
      <c r="F120" s="82">
        <f>sheet1!F123</f>
        <v>0</v>
      </c>
      <c r="G120" s="82">
        <f>sheet1!G123</f>
        <v>0</v>
      </c>
      <c r="H120" s="82">
        <f>sheet1!H123</f>
        <v>0</v>
      </c>
      <c r="I120" s="82">
        <f>sheet1!I123</f>
        <v>0</v>
      </c>
      <c r="J120" s="82">
        <f>sheet1!J123</f>
        <v>0</v>
      </c>
      <c r="K120" s="82">
        <f>sheet1!K123</f>
        <v>0</v>
      </c>
      <c r="L120" s="82">
        <f>sheet1!L123</f>
        <v>0</v>
      </c>
      <c r="M120" s="82">
        <f>sheet1!M123</f>
        <v>0</v>
      </c>
    </row>
    <row r="121" spans="1:13" x14ac:dyDescent="0.4">
      <c r="A121" s="82">
        <f>sheet1!$A$121</f>
        <v>28</v>
      </c>
      <c r="B121" s="82" t="str">
        <f>sheet1!B124</f>
        <v>小计</v>
      </c>
      <c r="C121" s="82">
        <f>sheet1!C124</f>
        <v>0</v>
      </c>
      <c r="D121" s="82">
        <f>sheet1!D124</f>
        <v>0</v>
      </c>
      <c r="E121" s="82">
        <f>sheet1!E124</f>
        <v>0</v>
      </c>
      <c r="F121" s="82">
        <f>sheet1!F124</f>
        <v>0</v>
      </c>
      <c r="G121" s="82">
        <f>sheet1!G124</f>
        <v>0</v>
      </c>
      <c r="H121" s="82">
        <f>sheet1!H124</f>
        <v>0</v>
      </c>
      <c r="I121" s="82">
        <f>sheet1!I124</f>
        <v>0</v>
      </c>
      <c r="J121" s="82">
        <f>sheet1!J124</f>
        <v>0</v>
      </c>
      <c r="K121" s="82">
        <f>sheet1!K124</f>
        <v>0</v>
      </c>
      <c r="L121" s="82">
        <f>sheet1!L124</f>
        <v>0</v>
      </c>
      <c r="M121" s="82">
        <f>sheet1!M124</f>
        <v>0</v>
      </c>
    </row>
    <row r="122" spans="1:13" x14ac:dyDescent="0.4">
      <c r="A122" s="82">
        <f>sheet1!$A$125</f>
        <v>29</v>
      </c>
      <c r="B122" s="82" t="str">
        <f>sheet1!B125</f>
        <v>探明</v>
      </c>
      <c r="C122" s="82">
        <f>sheet1!C125</f>
        <v>0</v>
      </c>
      <c r="D122" s="82">
        <f>sheet1!D125</f>
        <v>0</v>
      </c>
      <c r="E122" s="82">
        <f>sheet1!E125</f>
        <v>0</v>
      </c>
      <c r="F122" s="82">
        <f>sheet1!F125</f>
        <v>0</v>
      </c>
      <c r="G122" s="82">
        <f>sheet1!G125</f>
        <v>0</v>
      </c>
      <c r="H122" s="82">
        <f>sheet1!H125</f>
        <v>0</v>
      </c>
      <c r="I122" s="82">
        <f>sheet1!I125</f>
        <v>0</v>
      </c>
      <c r="J122" s="82">
        <f>sheet1!J125</f>
        <v>0</v>
      </c>
      <c r="K122" s="82">
        <f>sheet1!K125</f>
        <v>0</v>
      </c>
      <c r="L122" s="82">
        <f>sheet1!L125</f>
        <v>0</v>
      </c>
      <c r="M122" s="82">
        <f>sheet1!M125</f>
        <v>0</v>
      </c>
    </row>
    <row r="123" spans="1:13" x14ac:dyDescent="0.4">
      <c r="A123" s="82">
        <f>sheet1!$A$125</f>
        <v>29</v>
      </c>
      <c r="B123" s="82" t="str">
        <f>sheet1!B126</f>
        <v>控制</v>
      </c>
      <c r="C123" s="82">
        <f>sheet1!C126</f>
        <v>0</v>
      </c>
      <c r="D123" s="82">
        <f>sheet1!D126</f>
        <v>0</v>
      </c>
      <c r="E123" s="82">
        <f>sheet1!E126</f>
        <v>0</v>
      </c>
      <c r="F123" s="82">
        <f>sheet1!F126</f>
        <v>0</v>
      </c>
      <c r="G123" s="82">
        <f>sheet1!G126</f>
        <v>0</v>
      </c>
      <c r="H123" s="82">
        <f>sheet1!H126</f>
        <v>0</v>
      </c>
      <c r="I123" s="82">
        <f>sheet1!I126</f>
        <v>0</v>
      </c>
      <c r="J123" s="82">
        <f>sheet1!J126</f>
        <v>0</v>
      </c>
      <c r="K123" s="82">
        <f>sheet1!K126</f>
        <v>0</v>
      </c>
      <c r="L123" s="82">
        <f>sheet1!L126</f>
        <v>0</v>
      </c>
      <c r="M123" s="82">
        <f>sheet1!M126</f>
        <v>0</v>
      </c>
    </row>
    <row r="124" spans="1:13" x14ac:dyDescent="0.4">
      <c r="A124" s="82">
        <f>sheet1!$A$125</f>
        <v>29</v>
      </c>
      <c r="B124" s="82" t="str">
        <f>sheet1!B127</f>
        <v>推断</v>
      </c>
      <c r="C124" s="82">
        <f>sheet1!C127</f>
        <v>0</v>
      </c>
      <c r="D124" s="82">
        <f>sheet1!D127</f>
        <v>0</v>
      </c>
      <c r="E124" s="82">
        <f>sheet1!E127</f>
        <v>0</v>
      </c>
      <c r="F124" s="82">
        <f>sheet1!F127</f>
        <v>0</v>
      </c>
      <c r="G124" s="82">
        <f>sheet1!G127</f>
        <v>0</v>
      </c>
      <c r="H124" s="82">
        <f>sheet1!H127</f>
        <v>0</v>
      </c>
      <c r="I124" s="82">
        <f>sheet1!I127</f>
        <v>0</v>
      </c>
      <c r="J124" s="82">
        <f>sheet1!J127</f>
        <v>0</v>
      </c>
      <c r="K124" s="82">
        <f>sheet1!K127</f>
        <v>0</v>
      </c>
      <c r="L124" s="82">
        <f>sheet1!L127</f>
        <v>0</v>
      </c>
      <c r="M124" s="82">
        <f>sheet1!M127</f>
        <v>0</v>
      </c>
    </row>
    <row r="125" spans="1:13" x14ac:dyDescent="0.4">
      <c r="A125" s="82">
        <f>sheet1!$A$125</f>
        <v>29</v>
      </c>
      <c r="B125" s="82" t="str">
        <f>sheet1!B128</f>
        <v>小计</v>
      </c>
      <c r="C125" s="82">
        <f>sheet1!C128</f>
        <v>0</v>
      </c>
      <c r="D125" s="82">
        <f>sheet1!D128</f>
        <v>0</v>
      </c>
      <c r="E125" s="82">
        <f>sheet1!E128</f>
        <v>0</v>
      </c>
      <c r="F125" s="82">
        <f>sheet1!F128</f>
        <v>0</v>
      </c>
      <c r="G125" s="82">
        <f>sheet1!G128</f>
        <v>0</v>
      </c>
      <c r="H125" s="82">
        <f>sheet1!H128</f>
        <v>0</v>
      </c>
      <c r="I125" s="82">
        <f>sheet1!I128</f>
        <v>0</v>
      </c>
      <c r="J125" s="82">
        <f>sheet1!J128</f>
        <v>0</v>
      </c>
      <c r="K125" s="82">
        <f>sheet1!K128</f>
        <v>0</v>
      </c>
      <c r="L125" s="82">
        <f>sheet1!L128</f>
        <v>0</v>
      </c>
      <c r="M125" s="82">
        <f>sheet1!M128</f>
        <v>0</v>
      </c>
    </row>
    <row r="126" spans="1:13" x14ac:dyDescent="0.4">
      <c r="A126" s="82">
        <f>sheet1!$A$129</f>
        <v>30</v>
      </c>
      <c r="B126" s="82" t="str">
        <f>sheet1!B129</f>
        <v>探明</v>
      </c>
      <c r="C126" s="82">
        <f>sheet1!C129</f>
        <v>0</v>
      </c>
      <c r="D126" s="82">
        <f>sheet1!D129</f>
        <v>0</v>
      </c>
      <c r="E126" s="82">
        <f>sheet1!E129</f>
        <v>0</v>
      </c>
      <c r="F126" s="82">
        <f>sheet1!F129</f>
        <v>0</v>
      </c>
      <c r="G126" s="82">
        <f>sheet1!G129</f>
        <v>0</v>
      </c>
      <c r="H126" s="82">
        <f>sheet1!H129</f>
        <v>0</v>
      </c>
      <c r="I126" s="82">
        <f>sheet1!I129</f>
        <v>0</v>
      </c>
      <c r="J126" s="82">
        <f>sheet1!J129</f>
        <v>0</v>
      </c>
      <c r="K126" s="82">
        <f>sheet1!K129</f>
        <v>0</v>
      </c>
      <c r="L126" s="82">
        <f>sheet1!L129</f>
        <v>0</v>
      </c>
      <c r="M126" s="82">
        <f>sheet1!M129</f>
        <v>0</v>
      </c>
    </row>
    <row r="127" spans="1:13" x14ac:dyDescent="0.4">
      <c r="A127" s="82">
        <f>sheet1!$A$129</f>
        <v>30</v>
      </c>
      <c r="B127" s="82" t="str">
        <f>sheet1!B130</f>
        <v>控制</v>
      </c>
      <c r="C127" s="82">
        <f>sheet1!C130</f>
        <v>0</v>
      </c>
      <c r="D127" s="82">
        <f>sheet1!D130</f>
        <v>0</v>
      </c>
      <c r="E127" s="82">
        <f>sheet1!E130</f>
        <v>0</v>
      </c>
      <c r="F127" s="82">
        <f>sheet1!F130</f>
        <v>0</v>
      </c>
      <c r="G127" s="82">
        <f>sheet1!G130</f>
        <v>0</v>
      </c>
      <c r="H127" s="82">
        <f>sheet1!H130</f>
        <v>0</v>
      </c>
      <c r="I127" s="82">
        <f>sheet1!I130</f>
        <v>0</v>
      </c>
      <c r="J127" s="82">
        <f>sheet1!J130</f>
        <v>0</v>
      </c>
      <c r="K127" s="82">
        <f>sheet1!K130</f>
        <v>0</v>
      </c>
      <c r="L127" s="82">
        <f>sheet1!L130</f>
        <v>0</v>
      </c>
      <c r="M127" s="82">
        <f>sheet1!M130</f>
        <v>0</v>
      </c>
    </row>
    <row r="128" spans="1:13" x14ac:dyDescent="0.4">
      <c r="A128" s="82">
        <f>sheet1!$A$129</f>
        <v>30</v>
      </c>
      <c r="B128" s="82" t="str">
        <f>sheet1!B131</f>
        <v>推断</v>
      </c>
      <c r="C128" s="82">
        <f>sheet1!C131</f>
        <v>0</v>
      </c>
      <c r="D128" s="82">
        <f>sheet1!D131</f>
        <v>0</v>
      </c>
      <c r="E128" s="82">
        <f>sheet1!E131</f>
        <v>0</v>
      </c>
      <c r="F128" s="82">
        <f>sheet1!F131</f>
        <v>0</v>
      </c>
      <c r="G128" s="82">
        <f>sheet1!G131</f>
        <v>0</v>
      </c>
      <c r="H128" s="82">
        <f>sheet1!H131</f>
        <v>0</v>
      </c>
      <c r="I128" s="82">
        <f>sheet1!I131</f>
        <v>0</v>
      </c>
      <c r="J128" s="82">
        <f>sheet1!J131</f>
        <v>0</v>
      </c>
      <c r="K128" s="82">
        <f>sheet1!K131</f>
        <v>0</v>
      </c>
      <c r="L128" s="82">
        <f>sheet1!L131</f>
        <v>0</v>
      </c>
      <c r="M128" s="82">
        <f>sheet1!M131</f>
        <v>0</v>
      </c>
    </row>
    <row r="129" spans="1:13" x14ac:dyDescent="0.4">
      <c r="A129" s="82">
        <f>sheet1!$A$129</f>
        <v>30</v>
      </c>
      <c r="B129" s="82" t="str">
        <f>sheet1!B132</f>
        <v>小计</v>
      </c>
      <c r="C129" s="82">
        <f>sheet1!C132</f>
        <v>0</v>
      </c>
      <c r="D129" s="82">
        <f>sheet1!D132</f>
        <v>0</v>
      </c>
      <c r="E129" s="82">
        <f>sheet1!E132</f>
        <v>0</v>
      </c>
      <c r="F129" s="82">
        <f>sheet1!F132</f>
        <v>0</v>
      </c>
      <c r="G129" s="82">
        <f>sheet1!G132</f>
        <v>0</v>
      </c>
      <c r="H129" s="82">
        <f>sheet1!H132</f>
        <v>0</v>
      </c>
      <c r="I129" s="82">
        <f>sheet1!I132</f>
        <v>0</v>
      </c>
      <c r="J129" s="82">
        <f>sheet1!J132</f>
        <v>0</v>
      </c>
      <c r="K129" s="82">
        <f>sheet1!K132</f>
        <v>0</v>
      </c>
      <c r="L129" s="82">
        <f>sheet1!L132</f>
        <v>0</v>
      </c>
      <c r="M129" s="82">
        <f>sheet1!M132</f>
        <v>0</v>
      </c>
    </row>
    <row r="130" spans="1:13" x14ac:dyDescent="0.4">
      <c r="A130" s="82" t="str">
        <f>sheet1!$A$133</f>
        <v>合计</v>
      </c>
      <c r="B130" s="82" t="str">
        <f>sheet1!B133</f>
        <v>探明</v>
      </c>
      <c r="C130" s="82">
        <f>sheet1!C133</f>
        <v>0</v>
      </c>
      <c r="D130" s="82">
        <f>sheet1!D133</f>
        <v>0</v>
      </c>
      <c r="E130" s="82">
        <f>sheet1!E133</f>
        <v>0</v>
      </c>
      <c r="F130" s="82">
        <f>sheet1!F133</f>
        <v>0</v>
      </c>
      <c r="G130" s="82">
        <f>sheet1!G133</f>
        <v>0</v>
      </c>
      <c r="H130" s="82">
        <f>sheet1!H133</f>
        <v>0</v>
      </c>
      <c r="I130" s="82">
        <f>sheet1!I133</f>
        <v>0</v>
      </c>
      <c r="J130" s="82">
        <f>sheet1!J133</f>
        <v>0</v>
      </c>
      <c r="K130" s="82">
        <f>sheet1!K133</f>
        <v>0</v>
      </c>
      <c r="L130" s="82">
        <f>sheet1!L133</f>
        <v>0</v>
      </c>
      <c r="M130" s="82">
        <f>sheet1!M133</f>
        <v>0</v>
      </c>
    </row>
    <row r="131" spans="1:13" x14ac:dyDescent="0.4">
      <c r="A131" s="82" t="str">
        <f>sheet1!$A$133</f>
        <v>合计</v>
      </c>
      <c r="B131" s="82" t="str">
        <f>sheet1!B134</f>
        <v>控制</v>
      </c>
      <c r="C131" s="82">
        <f>sheet1!C134</f>
        <v>0</v>
      </c>
      <c r="D131" s="82">
        <f>sheet1!D134</f>
        <v>0</v>
      </c>
      <c r="E131" s="82">
        <f>sheet1!E134</f>
        <v>0</v>
      </c>
      <c r="F131" s="82">
        <f>sheet1!F134</f>
        <v>0</v>
      </c>
      <c r="G131" s="82">
        <f>sheet1!G134</f>
        <v>0</v>
      </c>
      <c r="H131" s="82">
        <f>sheet1!H134</f>
        <v>0</v>
      </c>
      <c r="I131" s="82">
        <f>sheet1!I134</f>
        <v>0</v>
      </c>
      <c r="J131" s="82">
        <f>sheet1!J134</f>
        <v>0</v>
      </c>
      <c r="K131" s="82">
        <f>sheet1!K134</f>
        <v>0</v>
      </c>
      <c r="L131" s="82">
        <f>sheet1!L134</f>
        <v>0</v>
      </c>
      <c r="M131" s="82">
        <f>sheet1!M134</f>
        <v>0</v>
      </c>
    </row>
    <row r="132" spans="1:13" x14ac:dyDescent="0.4">
      <c r="A132" s="82" t="str">
        <f>sheet1!$A$133</f>
        <v>合计</v>
      </c>
      <c r="B132" s="82" t="str">
        <f>sheet1!B135</f>
        <v>推断</v>
      </c>
      <c r="C132" s="82">
        <f>sheet1!C135</f>
        <v>0</v>
      </c>
      <c r="D132" s="82">
        <f>sheet1!D135</f>
        <v>0</v>
      </c>
      <c r="E132" s="82">
        <f>sheet1!E135</f>
        <v>0</v>
      </c>
      <c r="F132" s="82">
        <f>sheet1!F135</f>
        <v>0</v>
      </c>
      <c r="G132" s="82">
        <f>sheet1!G135</f>
        <v>0</v>
      </c>
      <c r="H132" s="82">
        <f>sheet1!H135</f>
        <v>0</v>
      </c>
      <c r="I132" s="82">
        <f>sheet1!I135</f>
        <v>0</v>
      </c>
      <c r="J132" s="82">
        <f>sheet1!J135</f>
        <v>0</v>
      </c>
      <c r="K132" s="82">
        <f>sheet1!K135</f>
        <v>0</v>
      </c>
      <c r="L132" s="82">
        <f>sheet1!L135</f>
        <v>0</v>
      </c>
      <c r="M132" s="82">
        <f>sheet1!M135</f>
        <v>0</v>
      </c>
    </row>
    <row r="133" spans="1:13" x14ac:dyDescent="0.4">
      <c r="A133" s="82" t="str">
        <f>sheet1!$A$133</f>
        <v>合计</v>
      </c>
      <c r="B133" s="82" t="str">
        <f>sheet1!B136</f>
        <v>总计</v>
      </c>
      <c r="C133" s="82">
        <f>sheet1!C136</f>
        <v>0</v>
      </c>
      <c r="D133" s="82">
        <f>sheet1!D136</f>
        <v>0</v>
      </c>
      <c r="E133" s="82">
        <f>sheet1!E136</f>
        <v>0</v>
      </c>
      <c r="F133" s="82">
        <f>sheet1!F136</f>
        <v>0</v>
      </c>
      <c r="G133" s="82">
        <f>sheet1!G136</f>
        <v>0</v>
      </c>
      <c r="H133" s="82">
        <f>sheet1!H136</f>
        <v>0</v>
      </c>
      <c r="I133" s="82">
        <f>sheet1!I136</f>
        <v>0</v>
      </c>
      <c r="J133" s="82">
        <f>sheet1!J136</f>
        <v>0</v>
      </c>
      <c r="K133" s="82">
        <f>sheet1!K136</f>
        <v>0</v>
      </c>
      <c r="L133" s="82">
        <f>sheet1!L136</f>
        <v>0</v>
      </c>
      <c r="M133" s="82">
        <f>sheet1!M136</f>
        <v>0</v>
      </c>
    </row>
    <row r="135" spans="1:13" x14ac:dyDescent="0.4">
      <c r="A135" s="87" t="str">
        <f>sheet1!N10</f>
        <v>设计损失资源量表</v>
      </c>
    </row>
    <row r="136" spans="1:13" x14ac:dyDescent="0.4">
      <c r="A136" s="82" t="str">
        <f>A8</f>
        <v>中段标高</v>
      </c>
      <c r="B136" s="82" t="str">
        <f t="shared" ref="B136:M137" si="0">B8</f>
        <v>控制</v>
      </c>
      <c r="C136" s="82" t="str">
        <f t="shared" si="0"/>
        <v>资源量</v>
      </c>
      <c r="D136" s="82" t="str">
        <f t="shared" si="0"/>
        <v>Au品位</v>
      </c>
      <c r="E136" s="82" t="str">
        <f t="shared" si="0"/>
        <v>品位</v>
      </c>
      <c r="F136" s="82" t="str">
        <f t="shared" si="0"/>
        <v>品位</v>
      </c>
      <c r="G136" s="82" t="str">
        <f t="shared" si="0"/>
        <v>品位</v>
      </c>
      <c r="H136" s="82" t="str">
        <f t="shared" si="0"/>
        <v>品位</v>
      </c>
      <c r="I136" s="82" t="str">
        <f t="shared" si="0"/>
        <v>Au金属量</v>
      </c>
      <c r="J136" s="82" t="str">
        <f t="shared" si="0"/>
        <v>金属量</v>
      </c>
      <c r="K136" s="82" t="str">
        <f t="shared" si="0"/>
        <v>金属量</v>
      </c>
      <c r="L136" s="82" t="str">
        <f t="shared" si="0"/>
        <v>金属量</v>
      </c>
      <c r="M136" s="82" t="str">
        <f t="shared" si="0"/>
        <v>金属量</v>
      </c>
    </row>
    <row r="137" spans="1:13" x14ac:dyDescent="0.4">
      <c r="A137" s="82" t="str">
        <f>A9</f>
        <v>m</v>
      </c>
      <c r="B137" s="82" t="str">
        <f t="shared" si="0"/>
        <v>级别</v>
      </c>
      <c r="C137" s="82" t="str">
        <f t="shared" si="0"/>
        <v>t</v>
      </c>
      <c r="D137" s="82" t="str">
        <f t="shared" si="0"/>
        <v>g/t</v>
      </c>
      <c r="E137" s="82">
        <f t="shared" si="0"/>
        <v>0</v>
      </c>
      <c r="F137" s="82">
        <f t="shared" si="0"/>
        <v>0</v>
      </c>
      <c r="G137" s="82">
        <f t="shared" si="0"/>
        <v>0</v>
      </c>
      <c r="H137" s="82">
        <f t="shared" si="0"/>
        <v>0</v>
      </c>
      <c r="I137" s="82" t="str">
        <f t="shared" si="0"/>
        <v>kg</v>
      </c>
      <c r="J137" s="82" t="str">
        <f t="shared" si="0"/>
        <v>t</v>
      </c>
      <c r="K137" s="82" t="str">
        <f t="shared" si="0"/>
        <v>t</v>
      </c>
      <c r="L137" s="82" t="str">
        <f t="shared" si="0"/>
        <v>t</v>
      </c>
      <c r="M137" s="82" t="str">
        <f t="shared" si="0"/>
        <v>t</v>
      </c>
    </row>
    <row r="138" spans="1:13" x14ac:dyDescent="0.4">
      <c r="A138" s="82">
        <f t="shared" ref="A138:B138" si="1">A10</f>
        <v>1</v>
      </c>
      <c r="B138" s="82" t="str">
        <f t="shared" si="1"/>
        <v>探明</v>
      </c>
      <c r="C138" s="82">
        <f>sheet1!N13</f>
        <v>0</v>
      </c>
      <c r="D138" s="82">
        <f>sheet1!O13</f>
        <v>0</v>
      </c>
      <c r="E138" s="82">
        <f>sheet1!P13</f>
        <v>0</v>
      </c>
      <c r="F138" s="82">
        <f>sheet1!Q13</f>
        <v>0</v>
      </c>
      <c r="G138" s="82">
        <f>sheet1!R13</f>
        <v>0</v>
      </c>
      <c r="H138" s="82">
        <f>sheet1!S13</f>
        <v>0</v>
      </c>
      <c r="I138" s="82">
        <f>sheet1!T13</f>
        <v>0</v>
      </c>
      <c r="J138" s="82">
        <f>sheet1!U13</f>
        <v>0</v>
      </c>
      <c r="K138" s="82">
        <f>sheet1!V13</f>
        <v>0</v>
      </c>
      <c r="L138" s="82">
        <f>sheet1!W13</f>
        <v>0</v>
      </c>
      <c r="M138" s="82">
        <f>sheet1!X13</f>
        <v>0</v>
      </c>
    </row>
    <row r="139" spans="1:13" x14ac:dyDescent="0.4">
      <c r="A139" s="82">
        <f t="shared" ref="A139" si="2">A11</f>
        <v>1</v>
      </c>
      <c r="B139" s="82" t="str">
        <f t="shared" ref="B139" si="3">B11</f>
        <v>控制</v>
      </c>
      <c r="C139" s="82">
        <f>sheet1!N14</f>
        <v>0</v>
      </c>
      <c r="D139" s="82">
        <f>sheet1!O14</f>
        <v>0</v>
      </c>
      <c r="E139" s="82">
        <f>sheet1!P14</f>
        <v>0</v>
      </c>
      <c r="F139" s="82">
        <f>sheet1!Q14</f>
        <v>0</v>
      </c>
      <c r="G139" s="82">
        <f>sheet1!R14</f>
        <v>0</v>
      </c>
      <c r="H139" s="82">
        <f>sheet1!S14</f>
        <v>0</v>
      </c>
      <c r="I139" s="82">
        <f>sheet1!T14</f>
        <v>0</v>
      </c>
      <c r="J139" s="82">
        <f>sheet1!U14</f>
        <v>0</v>
      </c>
      <c r="K139" s="82">
        <f>sheet1!V14</f>
        <v>0</v>
      </c>
      <c r="L139" s="82">
        <f>sheet1!W14</f>
        <v>0</v>
      </c>
      <c r="M139" s="82">
        <f>sheet1!X14</f>
        <v>0</v>
      </c>
    </row>
    <row r="140" spans="1:13" x14ac:dyDescent="0.4">
      <c r="A140" s="82">
        <f t="shared" ref="A140" si="4">A12</f>
        <v>1</v>
      </c>
      <c r="B140" s="82" t="str">
        <f t="shared" ref="B140" si="5">B12</f>
        <v>推断</v>
      </c>
      <c r="C140" s="82">
        <f>sheet1!N15</f>
        <v>0</v>
      </c>
      <c r="D140" s="82">
        <f>sheet1!O15</f>
        <v>0</v>
      </c>
      <c r="E140" s="82">
        <f>sheet1!P15</f>
        <v>0</v>
      </c>
      <c r="F140" s="82">
        <f>sheet1!Q15</f>
        <v>0</v>
      </c>
      <c r="G140" s="82">
        <f>sheet1!R15</f>
        <v>0</v>
      </c>
      <c r="H140" s="82">
        <f>sheet1!S15</f>
        <v>0</v>
      </c>
      <c r="I140" s="82">
        <f>sheet1!T15</f>
        <v>0</v>
      </c>
      <c r="J140" s="82">
        <f>sheet1!U15</f>
        <v>0</v>
      </c>
      <c r="K140" s="82">
        <f>sheet1!V15</f>
        <v>0</v>
      </c>
      <c r="L140" s="82">
        <f>sheet1!W15</f>
        <v>0</v>
      </c>
      <c r="M140" s="82">
        <f>sheet1!X15</f>
        <v>0</v>
      </c>
    </row>
    <row r="141" spans="1:13" x14ac:dyDescent="0.4">
      <c r="A141" s="82">
        <f t="shared" ref="A141" si="6">A13</f>
        <v>1</v>
      </c>
      <c r="B141" s="82" t="str">
        <f t="shared" ref="B141" si="7">B13</f>
        <v>小计</v>
      </c>
      <c r="C141" s="82">
        <f>sheet1!N16</f>
        <v>0</v>
      </c>
      <c r="D141" s="82">
        <f>sheet1!O16</f>
        <v>0</v>
      </c>
      <c r="E141" s="82">
        <f>sheet1!P16</f>
        <v>0</v>
      </c>
      <c r="F141" s="82">
        <f>sheet1!Q16</f>
        <v>0</v>
      </c>
      <c r="G141" s="82">
        <f>sheet1!R16</f>
        <v>0</v>
      </c>
      <c r="H141" s="82">
        <f>sheet1!S16</f>
        <v>0</v>
      </c>
      <c r="I141" s="82">
        <f>sheet1!T16</f>
        <v>0</v>
      </c>
      <c r="J141" s="82">
        <f>sheet1!U16</f>
        <v>0</v>
      </c>
      <c r="K141" s="82">
        <f>sheet1!V16</f>
        <v>0</v>
      </c>
      <c r="L141" s="82">
        <f>sheet1!W16</f>
        <v>0</v>
      </c>
      <c r="M141" s="82">
        <f>sheet1!X16</f>
        <v>0</v>
      </c>
    </row>
    <row r="142" spans="1:13" x14ac:dyDescent="0.4">
      <c r="A142" s="82">
        <f t="shared" ref="A142" si="8">A14</f>
        <v>2</v>
      </c>
      <c r="B142" s="82" t="str">
        <f t="shared" ref="B142" si="9">B14</f>
        <v>探明</v>
      </c>
      <c r="C142" s="82">
        <f>sheet1!N17</f>
        <v>0</v>
      </c>
      <c r="D142" s="82">
        <f>sheet1!O17</f>
        <v>0</v>
      </c>
      <c r="E142" s="82">
        <f>sheet1!P17</f>
        <v>0</v>
      </c>
      <c r="F142" s="82">
        <f>sheet1!Q17</f>
        <v>0</v>
      </c>
      <c r="G142" s="82">
        <f>sheet1!R17</f>
        <v>0</v>
      </c>
      <c r="H142" s="82">
        <f>sheet1!S17</f>
        <v>0</v>
      </c>
      <c r="I142" s="82">
        <f>sheet1!T17</f>
        <v>0</v>
      </c>
      <c r="J142" s="82">
        <f>sheet1!U17</f>
        <v>0</v>
      </c>
      <c r="K142" s="82">
        <f>sheet1!V17</f>
        <v>0</v>
      </c>
      <c r="L142" s="82">
        <f>sheet1!W17</f>
        <v>0</v>
      </c>
      <c r="M142" s="82">
        <f>sheet1!X17</f>
        <v>0</v>
      </c>
    </row>
    <row r="143" spans="1:13" x14ac:dyDescent="0.4">
      <c r="A143" s="82">
        <f t="shared" ref="A143" si="10">A15</f>
        <v>2</v>
      </c>
      <c r="B143" s="82" t="str">
        <f t="shared" ref="B143" si="11">B15</f>
        <v>控制</v>
      </c>
      <c r="C143" s="82">
        <f>sheet1!N18</f>
        <v>0</v>
      </c>
      <c r="D143" s="82">
        <f>sheet1!O18</f>
        <v>0</v>
      </c>
      <c r="E143" s="82">
        <f>sheet1!P18</f>
        <v>0</v>
      </c>
      <c r="F143" s="82">
        <f>sheet1!Q18</f>
        <v>0</v>
      </c>
      <c r="G143" s="82">
        <f>sheet1!R18</f>
        <v>0</v>
      </c>
      <c r="H143" s="82">
        <f>sheet1!S18</f>
        <v>0</v>
      </c>
      <c r="I143" s="82">
        <f>sheet1!T18</f>
        <v>0</v>
      </c>
      <c r="J143" s="82">
        <f>sheet1!U18</f>
        <v>0</v>
      </c>
      <c r="K143" s="82">
        <f>sheet1!V18</f>
        <v>0</v>
      </c>
      <c r="L143" s="82">
        <f>sheet1!W18</f>
        <v>0</v>
      </c>
      <c r="M143" s="82">
        <f>sheet1!X18</f>
        <v>0</v>
      </c>
    </row>
    <row r="144" spans="1:13" x14ac:dyDescent="0.4">
      <c r="A144" s="82">
        <f t="shared" ref="A144" si="12">A16</f>
        <v>2</v>
      </c>
      <c r="B144" s="82" t="str">
        <f t="shared" ref="B144" si="13">B16</f>
        <v>推断</v>
      </c>
      <c r="C144" s="82">
        <f>sheet1!N19</f>
        <v>0</v>
      </c>
      <c r="D144" s="82">
        <f>sheet1!O19</f>
        <v>0</v>
      </c>
      <c r="E144" s="82">
        <f>sheet1!P19</f>
        <v>0</v>
      </c>
      <c r="F144" s="82">
        <f>sheet1!Q19</f>
        <v>0</v>
      </c>
      <c r="G144" s="82">
        <f>sheet1!R19</f>
        <v>0</v>
      </c>
      <c r="H144" s="82">
        <f>sheet1!S19</f>
        <v>0</v>
      </c>
      <c r="I144" s="82">
        <f>sheet1!T19</f>
        <v>0</v>
      </c>
      <c r="J144" s="82">
        <f>sheet1!U19</f>
        <v>0</v>
      </c>
      <c r="K144" s="82">
        <f>sheet1!V19</f>
        <v>0</v>
      </c>
      <c r="L144" s="82">
        <f>sheet1!W19</f>
        <v>0</v>
      </c>
      <c r="M144" s="82">
        <f>sheet1!X19</f>
        <v>0</v>
      </c>
    </row>
    <row r="145" spans="1:13" x14ac:dyDescent="0.4">
      <c r="A145" s="82">
        <f t="shared" ref="A145" si="14">A17</f>
        <v>2</v>
      </c>
      <c r="B145" s="82" t="str">
        <f t="shared" ref="B145" si="15">B17</f>
        <v>小计</v>
      </c>
      <c r="C145" s="82">
        <f>sheet1!N20</f>
        <v>0</v>
      </c>
      <c r="D145" s="82">
        <f>sheet1!O20</f>
        <v>0</v>
      </c>
      <c r="E145" s="82">
        <f>sheet1!P20</f>
        <v>0</v>
      </c>
      <c r="F145" s="82">
        <f>sheet1!Q20</f>
        <v>0</v>
      </c>
      <c r="G145" s="82">
        <f>sheet1!R20</f>
        <v>0</v>
      </c>
      <c r="H145" s="82">
        <f>sheet1!S20</f>
        <v>0</v>
      </c>
      <c r="I145" s="82">
        <f>sheet1!T20</f>
        <v>0</v>
      </c>
      <c r="J145" s="82">
        <f>sheet1!U20</f>
        <v>0</v>
      </c>
      <c r="K145" s="82">
        <f>sheet1!V20</f>
        <v>0</v>
      </c>
      <c r="L145" s="82">
        <f>sheet1!W20</f>
        <v>0</v>
      </c>
      <c r="M145" s="82">
        <f>sheet1!X20</f>
        <v>0</v>
      </c>
    </row>
    <row r="146" spans="1:13" x14ac:dyDescent="0.4">
      <c r="A146" s="82">
        <f t="shared" ref="A146" si="16">A18</f>
        <v>3</v>
      </c>
      <c r="B146" s="82" t="str">
        <f t="shared" ref="B146" si="17">B18</f>
        <v>探明</v>
      </c>
      <c r="C146" s="82">
        <f>sheet1!N21</f>
        <v>0</v>
      </c>
      <c r="D146" s="82">
        <f>sheet1!O21</f>
        <v>0</v>
      </c>
      <c r="E146" s="82">
        <f>sheet1!P21</f>
        <v>0</v>
      </c>
      <c r="F146" s="82">
        <f>sheet1!Q21</f>
        <v>0</v>
      </c>
      <c r="G146" s="82">
        <f>sheet1!R21</f>
        <v>0</v>
      </c>
      <c r="H146" s="82">
        <f>sheet1!S21</f>
        <v>0</v>
      </c>
      <c r="I146" s="82">
        <f>sheet1!T21</f>
        <v>0</v>
      </c>
      <c r="J146" s="82">
        <f>sheet1!U21</f>
        <v>0</v>
      </c>
      <c r="K146" s="82">
        <f>sheet1!V21</f>
        <v>0</v>
      </c>
      <c r="L146" s="82">
        <f>sheet1!W21</f>
        <v>0</v>
      </c>
      <c r="M146" s="82">
        <f>sheet1!X21</f>
        <v>0</v>
      </c>
    </row>
    <row r="147" spans="1:13" x14ac:dyDescent="0.4">
      <c r="A147" s="82">
        <f t="shared" ref="A147" si="18">A19</f>
        <v>3</v>
      </c>
      <c r="B147" s="82" t="str">
        <f t="shared" ref="B147" si="19">B19</f>
        <v>控制</v>
      </c>
      <c r="C147" s="82">
        <f>sheet1!N22</f>
        <v>0</v>
      </c>
      <c r="D147" s="82">
        <f>sheet1!O22</f>
        <v>0</v>
      </c>
      <c r="E147" s="82">
        <f>sheet1!P22</f>
        <v>0</v>
      </c>
      <c r="F147" s="82">
        <f>sheet1!Q22</f>
        <v>0</v>
      </c>
      <c r="G147" s="82">
        <f>sheet1!R22</f>
        <v>0</v>
      </c>
      <c r="H147" s="82">
        <f>sheet1!S22</f>
        <v>0</v>
      </c>
      <c r="I147" s="82">
        <f>sheet1!T22</f>
        <v>0</v>
      </c>
      <c r="J147" s="82">
        <f>sheet1!U22</f>
        <v>0</v>
      </c>
      <c r="K147" s="82">
        <f>sheet1!V22</f>
        <v>0</v>
      </c>
      <c r="L147" s="82">
        <f>sheet1!W22</f>
        <v>0</v>
      </c>
      <c r="M147" s="82">
        <f>sheet1!X22</f>
        <v>0</v>
      </c>
    </row>
    <row r="148" spans="1:13" x14ac:dyDescent="0.4">
      <c r="A148" s="82">
        <f t="shared" ref="A148" si="20">A20</f>
        <v>3</v>
      </c>
      <c r="B148" s="82" t="str">
        <f t="shared" ref="B148" si="21">B20</f>
        <v>推断</v>
      </c>
      <c r="C148" s="82">
        <f>sheet1!N23</f>
        <v>0</v>
      </c>
      <c r="D148" s="82">
        <f>sheet1!O23</f>
        <v>0</v>
      </c>
      <c r="E148" s="82">
        <f>sheet1!P23</f>
        <v>0</v>
      </c>
      <c r="F148" s="82">
        <f>sheet1!Q23</f>
        <v>0</v>
      </c>
      <c r="G148" s="82">
        <f>sheet1!R23</f>
        <v>0</v>
      </c>
      <c r="H148" s="82">
        <f>sheet1!S23</f>
        <v>0</v>
      </c>
      <c r="I148" s="82">
        <f>sheet1!T23</f>
        <v>0</v>
      </c>
      <c r="J148" s="82">
        <f>sheet1!U23</f>
        <v>0</v>
      </c>
      <c r="K148" s="82">
        <f>sheet1!V23</f>
        <v>0</v>
      </c>
      <c r="L148" s="82">
        <f>sheet1!W23</f>
        <v>0</v>
      </c>
      <c r="M148" s="82">
        <f>sheet1!X23</f>
        <v>0</v>
      </c>
    </row>
    <row r="149" spans="1:13" x14ac:dyDescent="0.4">
      <c r="A149" s="82">
        <f t="shared" ref="A149" si="22">A21</f>
        <v>3</v>
      </c>
      <c r="B149" s="82" t="str">
        <f t="shared" ref="B149" si="23">B21</f>
        <v>小计</v>
      </c>
      <c r="C149" s="82">
        <f>sheet1!N24</f>
        <v>0</v>
      </c>
      <c r="D149" s="82">
        <f>sheet1!O24</f>
        <v>0</v>
      </c>
      <c r="E149" s="82">
        <f>sheet1!P24</f>
        <v>0</v>
      </c>
      <c r="F149" s="82">
        <f>sheet1!Q24</f>
        <v>0</v>
      </c>
      <c r="G149" s="82">
        <f>sheet1!R24</f>
        <v>0</v>
      </c>
      <c r="H149" s="82">
        <f>sheet1!S24</f>
        <v>0</v>
      </c>
      <c r="I149" s="82">
        <f>sheet1!T24</f>
        <v>0</v>
      </c>
      <c r="J149" s="82">
        <f>sheet1!U24</f>
        <v>0</v>
      </c>
      <c r="K149" s="82">
        <f>sheet1!V24</f>
        <v>0</v>
      </c>
      <c r="L149" s="82">
        <f>sheet1!W24</f>
        <v>0</v>
      </c>
      <c r="M149" s="82">
        <f>sheet1!X24</f>
        <v>0</v>
      </c>
    </row>
    <row r="150" spans="1:13" x14ac:dyDescent="0.4">
      <c r="A150" s="82">
        <f t="shared" ref="A150" si="24">A22</f>
        <v>4</v>
      </c>
      <c r="B150" s="82" t="str">
        <f t="shared" ref="B150" si="25">B22</f>
        <v>探明</v>
      </c>
      <c r="C150" s="82">
        <f>sheet1!N25</f>
        <v>0</v>
      </c>
      <c r="D150" s="82">
        <f>sheet1!O25</f>
        <v>0</v>
      </c>
      <c r="E150" s="82">
        <f>sheet1!P25</f>
        <v>0</v>
      </c>
      <c r="F150" s="82">
        <f>sheet1!Q25</f>
        <v>0</v>
      </c>
      <c r="G150" s="82">
        <f>sheet1!R25</f>
        <v>0</v>
      </c>
      <c r="H150" s="82">
        <f>sheet1!S25</f>
        <v>0</v>
      </c>
      <c r="I150" s="82">
        <f>sheet1!T25</f>
        <v>0</v>
      </c>
      <c r="J150" s="82">
        <f>sheet1!U25</f>
        <v>0</v>
      </c>
      <c r="K150" s="82">
        <f>sheet1!V25</f>
        <v>0</v>
      </c>
      <c r="L150" s="82">
        <f>sheet1!W25</f>
        <v>0</v>
      </c>
      <c r="M150" s="82">
        <f>sheet1!X25</f>
        <v>0</v>
      </c>
    </row>
    <row r="151" spans="1:13" x14ac:dyDescent="0.4">
      <c r="A151" s="82">
        <f t="shared" ref="A151" si="26">A23</f>
        <v>4</v>
      </c>
      <c r="B151" s="82" t="str">
        <f t="shared" ref="B151" si="27">B23</f>
        <v>控制</v>
      </c>
      <c r="C151" s="82">
        <f>sheet1!N26</f>
        <v>0</v>
      </c>
      <c r="D151" s="82">
        <f>sheet1!O26</f>
        <v>0</v>
      </c>
      <c r="E151" s="82">
        <f>sheet1!P26</f>
        <v>0</v>
      </c>
      <c r="F151" s="82">
        <f>sheet1!Q26</f>
        <v>0</v>
      </c>
      <c r="G151" s="82">
        <f>sheet1!R26</f>
        <v>0</v>
      </c>
      <c r="H151" s="82">
        <f>sheet1!S26</f>
        <v>0</v>
      </c>
      <c r="I151" s="82">
        <f>sheet1!T26</f>
        <v>0</v>
      </c>
      <c r="J151" s="82">
        <f>sheet1!U26</f>
        <v>0</v>
      </c>
      <c r="K151" s="82">
        <f>sheet1!V26</f>
        <v>0</v>
      </c>
      <c r="L151" s="82">
        <f>sheet1!W26</f>
        <v>0</v>
      </c>
      <c r="M151" s="82">
        <f>sheet1!X26</f>
        <v>0</v>
      </c>
    </row>
    <row r="152" spans="1:13" x14ac:dyDescent="0.4">
      <c r="A152" s="82">
        <f t="shared" ref="A152" si="28">A24</f>
        <v>4</v>
      </c>
      <c r="B152" s="82" t="str">
        <f t="shared" ref="B152" si="29">B24</f>
        <v>推断</v>
      </c>
      <c r="C152" s="82">
        <f>sheet1!N27</f>
        <v>0</v>
      </c>
      <c r="D152" s="82">
        <f>sheet1!O27</f>
        <v>0</v>
      </c>
      <c r="E152" s="82">
        <f>sheet1!P27</f>
        <v>0</v>
      </c>
      <c r="F152" s="82">
        <f>sheet1!Q27</f>
        <v>0</v>
      </c>
      <c r="G152" s="82">
        <f>sheet1!R27</f>
        <v>0</v>
      </c>
      <c r="H152" s="82">
        <f>sheet1!S27</f>
        <v>0</v>
      </c>
      <c r="I152" s="82">
        <f>sheet1!T27</f>
        <v>0</v>
      </c>
      <c r="J152" s="82">
        <f>sheet1!U27</f>
        <v>0</v>
      </c>
      <c r="K152" s="82">
        <f>sheet1!V27</f>
        <v>0</v>
      </c>
      <c r="L152" s="82">
        <f>sheet1!W27</f>
        <v>0</v>
      </c>
      <c r="M152" s="82">
        <f>sheet1!X27</f>
        <v>0</v>
      </c>
    </row>
    <row r="153" spans="1:13" x14ac:dyDescent="0.4">
      <c r="A153" s="82">
        <f t="shared" ref="A153" si="30">A25</f>
        <v>4</v>
      </c>
      <c r="B153" s="82" t="str">
        <f t="shared" ref="B153" si="31">B25</f>
        <v>小计</v>
      </c>
      <c r="C153" s="82">
        <f>sheet1!N28</f>
        <v>0</v>
      </c>
      <c r="D153" s="82">
        <f>sheet1!O28</f>
        <v>0</v>
      </c>
      <c r="E153" s="82">
        <f>sheet1!P28</f>
        <v>0</v>
      </c>
      <c r="F153" s="82">
        <f>sheet1!Q28</f>
        <v>0</v>
      </c>
      <c r="G153" s="82">
        <f>sheet1!R28</f>
        <v>0</v>
      </c>
      <c r="H153" s="82">
        <f>sheet1!S28</f>
        <v>0</v>
      </c>
      <c r="I153" s="82">
        <f>sheet1!T28</f>
        <v>0</v>
      </c>
      <c r="J153" s="82">
        <f>sheet1!U28</f>
        <v>0</v>
      </c>
      <c r="K153" s="82">
        <f>sheet1!V28</f>
        <v>0</v>
      </c>
      <c r="L153" s="82">
        <f>sheet1!W28</f>
        <v>0</v>
      </c>
      <c r="M153" s="82">
        <f>sheet1!X28</f>
        <v>0</v>
      </c>
    </row>
    <row r="154" spans="1:13" x14ac:dyDescent="0.4">
      <c r="A154" s="82">
        <f t="shared" ref="A154" si="32">A26</f>
        <v>5</v>
      </c>
      <c r="B154" s="82" t="str">
        <f t="shared" ref="B154" si="33">B26</f>
        <v>探明</v>
      </c>
      <c r="C154" s="82">
        <f>sheet1!N29</f>
        <v>0</v>
      </c>
      <c r="D154" s="82">
        <f>sheet1!O29</f>
        <v>0</v>
      </c>
      <c r="E154" s="82">
        <f>sheet1!P29</f>
        <v>0</v>
      </c>
      <c r="F154" s="82">
        <f>sheet1!Q29</f>
        <v>0</v>
      </c>
      <c r="G154" s="82">
        <f>sheet1!R29</f>
        <v>0</v>
      </c>
      <c r="H154" s="82">
        <f>sheet1!S29</f>
        <v>0</v>
      </c>
      <c r="I154" s="82">
        <f>sheet1!T29</f>
        <v>0</v>
      </c>
      <c r="J154" s="82">
        <f>sheet1!U29</f>
        <v>0</v>
      </c>
      <c r="K154" s="82">
        <f>sheet1!V29</f>
        <v>0</v>
      </c>
      <c r="L154" s="82">
        <f>sheet1!W29</f>
        <v>0</v>
      </c>
      <c r="M154" s="82">
        <f>sheet1!X29</f>
        <v>0</v>
      </c>
    </row>
    <row r="155" spans="1:13" x14ac:dyDescent="0.4">
      <c r="A155" s="82">
        <f t="shared" ref="A155" si="34">A27</f>
        <v>5</v>
      </c>
      <c r="B155" s="82" t="str">
        <f t="shared" ref="B155" si="35">B27</f>
        <v>控制</v>
      </c>
      <c r="C155" s="82">
        <f>sheet1!N30</f>
        <v>0</v>
      </c>
      <c r="D155" s="82">
        <f>sheet1!O30</f>
        <v>0</v>
      </c>
      <c r="E155" s="82">
        <f>sheet1!P30</f>
        <v>0</v>
      </c>
      <c r="F155" s="82">
        <f>sheet1!Q30</f>
        <v>0</v>
      </c>
      <c r="G155" s="82">
        <f>sheet1!R30</f>
        <v>0</v>
      </c>
      <c r="H155" s="82">
        <f>sheet1!S30</f>
        <v>0</v>
      </c>
      <c r="I155" s="82">
        <f>sheet1!T30</f>
        <v>0</v>
      </c>
      <c r="J155" s="82">
        <f>sheet1!U30</f>
        <v>0</v>
      </c>
      <c r="K155" s="82">
        <f>sheet1!V30</f>
        <v>0</v>
      </c>
      <c r="L155" s="82">
        <f>sheet1!W30</f>
        <v>0</v>
      </c>
      <c r="M155" s="82">
        <f>sheet1!X30</f>
        <v>0</v>
      </c>
    </row>
    <row r="156" spans="1:13" x14ac:dyDescent="0.4">
      <c r="A156" s="82">
        <f t="shared" ref="A156" si="36">A28</f>
        <v>5</v>
      </c>
      <c r="B156" s="82" t="str">
        <f t="shared" ref="B156" si="37">B28</f>
        <v>推断</v>
      </c>
      <c r="C156" s="82">
        <f>sheet1!N31</f>
        <v>0</v>
      </c>
      <c r="D156" s="82">
        <f>sheet1!O31</f>
        <v>0</v>
      </c>
      <c r="E156" s="82">
        <f>sheet1!P31</f>
        <v>0</v>
      </c>
      <c r="F156" s="82">
        <f>sheet1!Q31</f>
        <v>0</v>
      </c>
      <c r="G156" s="82">
        <f>sheet1!R31</f>
        <v>0</v>
      </c>
      <c r="H156" s="82">
        <f>sheet1!S31</f>
        <v>0</v>
      </c>
      <c r="I156" s="82">
        <f>sheet1!T31</f>
        <v>0</v>
      </c>
      <c r="J156" s="82">
        <f>sheet1!U31</f>
        <v>0</v>
      </c>
      <c r="K156" s="82">
        <f>sheet1!V31</f>
        <v>0</v>
      </c>
      <c r="L156" s="82">
        <f>sheet1!W31</f>
        <v>0</v>
      </c>
      <c r="M156" s="82">
        <f>sheet1!X31</f>
        <v>0</v>
      </c>
    </row>
    <row r="157" spans="1:13" x14ac:dyDescent="0.4">
      <c r="A157" s="82">
        <f t="shared" ref="A157" si="38">A29</f>
        <v>5</v>
      </c>
      <c r="B157" s="82" t="str">
        <f t="shared" ref="B157" si="39">B29</f>
        <v>小计</v>
      </c>
      <c r="C157" s="82">
        <f>sheet1!N32</f>
        <v>0</v>
      </c>
      <c r="D157" s="82">
        <f>sheet1!O32</f>
        <v>0</v>
      </c>
      <c r="E157" s="82">
        <f>sheet1!P32</f>
        <v>0</v>
      </c>
      <c r="F157" s="82">
        <f>sheet1!Q32</f>
        <v>0</v>
      </c>
      <c r="G157" s="82">
        <f>sheet1!R32</f>
        <v>0</v>
      </c>
      <c r="H157" s="82">
        <f>sheet1!S32</f>
        <v>0</v>
      </c>
      <c r="I157" s="82">
        <f>sheet1!T32</f>
        <v>0</v>
      </c>
      <c r="J157" s="82">
        <f>sheet1!U32</f>
        <v>0</v>
      </c>
      <c r="K157" s="82">
        <f>sheet1!V32</f>
        <v>0</v>
      </c>
      <c r="L157" s="82">
        <f>sheet1!W32</f>
        <v>0</v>
      </c>
      <c r="M157" s="82">
        <f>sheet1!X32</f>
        <v>0</v>
      </c>
    </row>
    <row r="158" spans="1:13" x14ac:dyDescent="0.4">
      <c r="A158" s="82">
        <f t="shared" ref="A158" si="40">A30</f>
        <v>6</v>
      </c>
      <c r="B158" s="82" t="str">
        <f t="shared" ref="B158" si="41">B30</f>
        <v>探明</v>
      </c>
      <c r="C158" s="82">
        <f>sheet1!N33</f>
        <v>0</v>
      </c>
      <c r="D158" s="82">
        <f>sheet1!O33</f>
        <v>0</v>
      </c>
      <c r="E158" s="82">
        <f>sheet1!P33</f>
        <v>0</v>
      </c>
      <c r="F158" s="82">
        <f>sheet1!Q33</f>
        <v>0</v>
      </c>
      <c r="G158" s="82">
        <f>sheet1!R33</f>
        <v>0</v>
      </c>
      <c r="H158" s="82">
        <f>sheet1!S33</f>
        <v>0</v>
      </c>
      <c r="I158" s="82">
        <f>sheet1!T33</f>
        <v>0</v>
      </c>
      <c r="J158" s="82">
        <f>sheet1!U33</f>
        <v>0</v>
      </c>
      <c r="K158" s="82">
        <f>sheet1!V33</f>
        <v>0</v>
      </c>
      <c r="L158" s="82">
        <f>sheet1!W33</f>
        <v>0</v>
      </c>
      <c r="M158" s="82">
        <f>sheet1!X33</f>
        <v>0</v>
      </c>
    </row>
    <row r="159" spans="1:13" x14ac:dyDescent="0.4">
      <c r="A159" s="82">
        <f t="shared" ref="A159" si="42">A31</f>
        <v>6</v>
      </c>
      <c r="B159" s="82" t="str">
        <f t="shared" ref="B159" si="43">B31</f>
        <v>控制</v>
      </c>
      <c r="C159" s="82">
        <f>sheet1!N34</f>
        <v>0</v>
      </c>
      <c r="D159" s="82">
        <f>sheet1!O34</f>
        <v>0</v>
      </c>
      <c r="E159" s="82">
        <f>sheet1!P34</f>
        <v>0</v>
      </c>
      <c r="F159" s="82">
        <f>sheet1!Q34</f>
        <v>0</v>
      </c>
      <c r="G159" s="82">
        <f>sheet1!R34</f>
        <v>0</v>
      </c>
      <c r="H159" s="82">
        <f>sheet1!S34</f>
        <v>0</v>
      </c>
      <c r="I159" s="82">
        <f>sheet1!T34</f>
        <v>0</v>
      </c>
      <c r="J159" s="82">
        <f>sheet1!U34</f>
        <v>0</v>
      </c>
      <c r="K159" s="82">
        <f>sheet1!V34</f>
        <v>0</v>
      </c>
      <c r="L159" s="82">
        <f>sheet1!W34</f>
        <v>0</v>
      </c>
      <c r="M159" s="82">
        <f>sheet1!X34</f>
        <v>0</v>
      </c>
    </row>
    <row r="160" spans="1:13" x14ac:dyDescent="0.4">
      <c r="A160" s="82">
        <f t="shared" ref="A160" si="44">A32</f>
        <v>6</v>
      </c>
      <c r="B160" s="82" t="str">
        <f t="shared" ref="B160" si="45">B32</f>
        <v>推断</v>
      </c>
      <c r="C160" s="82">
        <f>sheet1!N35</f>
        <v>0</v>
      </c>
      <c r="D160" s="82">
        <f>sheet1!O35</f>
        <v>0</v>
      </c>
      <c r="E160" s="82">
        <f>sheet1!P35</f>
        <v>0</v>
      </c>
      <c r="F160" s="82">
        <f>sheet1!Q35</f>
        <v>0</v>
      </c>
      <c r="G160" s="82">
        <f>sheet1!R35</f>
        <v>0</v>
      </c>
      <c r="H160" s="82">
        <f>sheet1!S35</f>
        <v>0</v>
      </c>
      <c r="I160" s="82">
        <f>sheet1!T35</f>
        <v>0</v>
      </c>
      <c r="J160" s="82">
        <f>sheet1!U35</f>
        <v>0</v>
      </c>
      <c r="K160" s="82">
        <f>sheet1!V35</f>
        <v>0</v>
      </c>
      <c r="L160" s="82">
        <f>sheet1!W35</f>
        <v>0</v>
      </c>
      <c r="M160" s="82">
        <f>sheet1!X35</f>
        <v>0</v>
      </c>
    </row>
    <row r="161" spans="1:13" x14ac:dyDescent="0.4">
      <c r="A161" s="82">
        <f t="shared" ref="A161" si="46">A33</f>
        <v>6</v>
      </c>
      <c r="B161" s="82" t="str">
        <f t="shared" ref="B161" si="47">B33</f>
        <v>小计</v>
      </c>
      <c r="C161" s="82">
        <f>sheet1!N36</f>
        <v>0</v>
      </c>
      <c r="D161" s="82">
        <f>sheet1!O36</f>
        <v>0</v>
      </c>
      <c r="E161" s="82">
        <f>sheet1!P36</f>
        <v>0</v>
      </c>
      <c r="F161" s="82">
        <f>sheet1!Q36</f>
        <v>0</v>
      </c>
      <c r="G161" s="82">
        <f>sheet1!R36</f>
        <v>0</v>
      </c>
      <c r="H161" s="82">
        <f>sheet1!S36</f>
        <v>0</v>
      </c>
      <c r="I161" s="82">
        <f>sheet1!T36</f>
        <v>0</v>
      </c>
      <c r="J161" s="82">
        <f>sheet1!U36</f>
        <v>0</v>
      </c>
      <c r="K161" s="82">
        <f>sheet1!V36</f>
        <v>0</v>
      </c>
      <c r="L161" s="82">
        <f>sheet1!W36</f>
        <v>0</v>
      </c>
      <c r="M161" s="82">
        <f>sheet1!X36</f>
        <v>0</v>
      </c>
    </row>
    <row r="162" spans="1:13" x14ac:dyDescent="0.4">
      <c r="A162" s="82">
        <f t="shared" ref="A162" si="48">A34</f>
        <v>7</v>
      </c>
      <c r="B162" s="82" t="str">
        <f t="shared" ref="B162" si="49">B34</f>
        <v>探明</v>
      </c>
      <c r="C162" s="82">
        <f>sheet1!N37</f>
        <v>0</v>
      </c>
      <c r="D162" s="82">
        <f>sheet1!O37</f>
        <v>0</v>
      </c>
      <c r="E162" s="82">
        <f>sheet1!P37</f>
        <v>0</v>
      </c>
      <c r="F162" s="82">
        <f>sheet1!Q37</f>
        <v>0</v>
      </c>
      <c r="G162" s="82">
        <f>sheet1!R37</f>
        <v>0</v>
      </c>
      <c r="H162" s="82">
        <f>sheet1!S37</f>
        <v>0</v>
      </c>
      <c r="I162" s="82">
        <f>sheet1!T37</f>
        <v>0</v>
      </c>
      <c r="J162" s="82">
        <f>sheet1!U37</f>
        <v>0</v>
      </c>
      <c r="K162" s="82">
        <f>sheet1!V37</f>
        <v>0</v>
      </c>
      <c r="L162" s="82">
        <f>sheet1!W37</f>
        <v>0</v>
      </c>
      <c r="M162" s="82">
        <f>sheet1!X37</f>
        <v>0</v>
      </c>
    </row>
    <row r="163" spans="1:13" x14ac:dyDescent="0.4">
      <c r="A163" s="82">
        <f t="shared" ref="A163" si="50">A35</f>
        <v>7</v>
      </c>
      <c r="B163" s="82" t="str">
        <f t="shared" ref="B163" si="51">B35</f>
        <v>控制</v>
      </c>
      <c r="C163" s="82">
        <f>sheet1!N38</f>
        <v>0</v>
      </c>
      <c r="D163" s="82">
        <f>sheet1!O38</f>
        <v>0</v>
      </c>
      <c r="E163" s="82">
        <f>sheet1!P38</f>
        <v>0</v>
      </c>
      <c r="F163" s="82">
        <f>sheet1!Q38</f>
        <v>0</v>
      </c>
      <c r="G163" s="82">
        <f>sheet1!R38</f>
        <v>0</v>
      </c>
      <c r="H163" s="82">
        <f>sheet1!S38</f>
        <v>0</v>
      </c>
      <c r="I163" s="82">
        <f>sheet1!T38</f>
        <v>0</v>
      </c>
      <c r="J163" s="82">
        <f>sheet1!U38</f>
        <v>0</v>
      </c>
      <c r="K163" s="82">
        <f>sheet1!V38</f>
        <v>0</v>
      </c>
      <c r="L163" s="82">
        <f>sheet1!W38</f>
        <v>0</v>
      </c>
      <c r="M163" s="82">
        <f>sheet1!X38</f>
        <v>0</v>
      </c>
    </row>
    <row r="164" spans="1:13" x14ac:dyDescent="0.4">
      <c r="A164" s="82">
        <f t="shared" ref="A164" si="52">A36</f>
        <v>7</v>
      </c>
      <c r="B164" s="82" t="str">
        <f t="shared" ref="B164" si="53">B36</f>
        <v>推断</v>
      </c>
      <c r="C164" s="82">
        <f>sheet1!N39</f>
        <v>0</v>
      </c>
      <c r="D164" s="82">
        <f>sheet1!O39</f>
        <v>0</v>
      </c>
      <c r="E164" s="82">
        <f>sheet1!P39</f>
        <v>0</v>
      </c>
      <c r="F164" s="82">
        <f>sheet1!Q39</f>
        <v>0</v>
      </c>
      <c r="G164" s="82">
        <f>sheet1!R39</f>
        <v>0</v>
      </c>
      <c r="H164" s="82">
        <f>sheet1!S39</f>
        <v>0</v>
      </c>
      <c r="I164" s="82">
        <f>sheet1!T39</f>
        <v>0</v>
      </c>
      <c r="J164" s="82">
        <f>sheet1!U39</f>
        <v>0</v>
      </c>
      <c r="K164" s="82">
        <f>sheet1!V39</f>
        <v>0</v>
      </c>
      <c r="L164" s="82">
        <f>sheet1!W39</f>
        <v>0</v>
      </c>
      <c r="M164" s="82">
        <f>sheet1!X39</f>
        <v>0</v>
      </c>
    </row>
    <row r="165" spans="1:13" x14ac:dyDescent="0.4">
      <c r="A165" s="82">
        <f t="shared" ref="A165" si="54">A37</f>
        <v>7</v>
      </c>
      <c r="B165" s="82" t="str">
        <f t="shared" ref="B165" si="55">B37</f>
        <v>小计</v>
      </c>
      <c r="C165" s="82">
        <f>sheet1!N40</f>
        <v>0</v>
      </c>
      <c r="D165" s="82">
        <f>sheet1!O40</f>
        <v>0</v>
      </c>
      <c r="E165" s="82">
        <f>sheet1!P40</f>
        <v>0</v>
      </c>
      <c r="F165" s="82">
        <f>sheet1!Q40</f>
        <v>0</v>
      </c>
      <c r="G165" s="82">
        <f>sheet1!R40</f>
        <v>0</v>
      </c>
      <c r="H165" s="82">
        <f>sheet1!S40</f>
        <v>0</v>
      </c>
      <c r="I165" s="82">
        <f>sheet1!T40</f>
        <v>0</v>
      </c>
      <c r="J165" s="82">
        <f>sheet1!U40</f>
        <v>0</v>
      </c>
      <c r="K165" s="82">
        <f>sheet1!V40</f>
        <v>0</v>
      </c>
      <c r="L165" s="82">
        <f>sheet1!W40</f>
        <v>0</v>
      </c>
      <c r="M165" s="82">
        <f>sheet1!X40</f>
        <v>0</v>
      </c>
    </row>
    <row r="166" spans="1:13" x14ac:dyDescent="0.4">
      <c r="A166" s="82">
        <f t="shared" ref="A166" si="56">A38</f>
        <v>8</v>
      </c>
      <c r="B166" s="82" t="str">
        <f t="shared" ref="B166" si="57">B38</f>
        <v>探明</v>
      </c>
      <c r="C166" s="82">
        <f>sheet1!N41</f>
        <v>0</v>
      </c>
      <c r="D166" s="82">
        <f>sheet1!O41</f>
        <v>0</v>
      </c>
      <c r="E166" s="82">
        <f>sheet1!P41</f>
        <v>0</v>
      </c>
      <c r="F166" s="82">
        <f>sheet1!Q41</f>
        <v>0</v>
      </c>
      <c r="G166" s="82">
        <f>sheet1!R41</f>
        <v>0</v>
      </c>
      <c r="H166" s="82">
        <f>sheet1!S41</f>
        <v>0</v>
      </c>
      <c r="I166" s="82">
        <f>sheet1!T41</f>
        <v>0</v>
      </c>
      <c r="J166" s="82">
        <f>sheet1!U41</f>
        <v>0</v>
      </c>
      <c r="K166" s="82">
        <f>sheet1!V41</f>
        <v>0</v>
      </c>
      <c r="L166" s="82">
        <f>sheet1!W41</f>
        <v>0</v>
      </c>
      <c r="M166" s="82">
        <f>sheet1!X41</f>
        <v>0</v>
      </c>
    </row>
    <row r="167" spans="1:13" x14ac:dyDescent="0.4">
      <c r="A167" s="82">
        <f t="shared" ref="A167" si="58">A39</f>
        <v>8</v>
      </c>
      <c r="B167" s="82" t="str">
        <f t="shared" ref="B167" si="59">B39</f>
        <v>控制</v>
      </c>
      <c r="C167" s="82">
        <f>sheet1!N42</f>
        <v>0</v>
      </c>
      <c r="D167" s="82">
        <f>sheet1!O42</f>
        <v>0</v>
      </c>
      <c r="E167" s="82">
        <f>sheet1!P42</f>
        <v>0</v>
      </c>
      <c r="F167" s="82">
        <f>sheet1!Q42</f>
        <v>0</v>
      </c>
      <c r="G167" s="82">
        <f>sheet1!R42</f>
        <v>0</v>
      </c>
      <c r="H167" s="82">
        <f>sheet1!S42</f>
        <v>0</v>
      </c>
      <c r="I167" s="82">
        <f>sheet1!T42</f>
        <v>0</v>
      </c>
      <c r="J167" s="82">
        <f>sheet1!U42</f>
        <v>0</v>
      </c>
      <c r="K167" s="82">
        <f>sheet1!V42</f>
        <v>0</v>
      </c>
      <c r="L167" s="82">
        <f>sheet1!W42</f>
        <v>0</v>
      </c>
      <c r="M167" s="82">
        <f>sheet1!X42</f>
        <v>0</v>
      </c>
    </row>
    <row r="168" spans="1:13" x14ac:dyDescent="0.4">
      <c r="A168" s="82">
        <f t="shared" ref="A168" si="60">A40</f>
        <v>8</v>
      </c>
      <c r="B168" s="82" t="str">
        <f t="shared" ref="B168" si="61">B40</f>
        <v>推断</v>
      </c>
      <c r="C168" s="82">
        <f>sheet1!N43</f>
        <v>0</v>
      </c>
      <c r="D168" s="82">
        <f>sheet1!O43</f>
        <v>0</v>
      </c>
      <c r="E168" s="82">
        <f>sheet1!P43</f>
        <v>0</v>
      </c>
      <c r="F168" s="82">
        <f>sheet1!Q43</f>
        <v>0</v>
      </c>
      <c r="G168" s="82">
        <f>sheet1!R43</f>
        <v>0</v>
      </c>
      <c r="H168" s="82">
        <f>sheet1!S43</f>
        <v>0</v>
      </c>
      <c r="I168" s="82">
        <f>sheet1!T43</f>
        <v>0</v>
      </c>
      <c r="J168" s="82">
        <f>sheet1!U43</f>
        <v>0</v>
      </c>
      <c r="K168" s="82">
        <f>sheet1!V43</f>
        <v>0</v>
      </c>
      <c r="L168" s="82">
        <f>sheet1!W43</f>
        <v>0</v>
      </c>
      <c r="M168" s="82">
        <f>sheet1!X43</f>
        <v>0</v>
      </c>
    </row>
    <row r="169" spans="1:13" x14ac:dyDescent="0.4">
      <c r="A169" s="82">
        <f t="shared" ref="A169" si="62">A41</f>
        <v>8</v>
      </c>
      <c r="B169" s="82" t="str">
        <f t="shared" ref="B169" si="63">B41</f>
        <v>小计</v>
      </c>
      <c r="C169" s="82">
        <f>sheet1!N44</f>
        <v>0</v>
      </c>
      <c r="D169" s="82">
        <f>sheet1!O44</f>
        <v>0</v>
      </c>
      <c r="E169" s="82">
        <f>sheet1!P44</f>
        <v>0</v>
      </c>
      <c r="F169" s="82">
        <f>sheet1!Q44</f>
        <v>0</v>
      </c>
      <c r="G169" s="82">
        <f>sheet1!R44</f>
        <v>0</v>
      </c>
      <c r="H169" s="82">
        <f>sheet1!S44</f>
        <v>0</v>
      </c>
      <c r="I169" s="82">
        <f>sheet1!T44</f>
        <v>0</v>
      </c>
      <c r="J169" s="82">
        <f>sheet1!U44</f>
        <v>0</v>
      </c>
      <c r="K169" s="82">
        <f>sheet1!V44</f>
        <v>0</v>
      </c>
      <c r="L169" s="82">
        <f>sheet1!W44</f>
        <v>0</v>
      </c>
      <c r="M169" s="82">
        <f>sheet1!X44</f>
        <v>0</v>
      </c>
    </row>
    <row r="170" spans="1:13" x14ac:dyDescent="0.4">
      <c r="A170" s="82">
        <f t="shared" ref="A170" si="64">A42</f>
        <v>9</v>
      </c>
      <c r="B170" s="82" t="str">
        <f t="shared" ref="B170" si="65">B42</f>
        <v>探明</v>
      </c>
      <c r="C170" s="82">
        <f>sheet1!N45</f>
        <v>0</v>
      </c>
      <c r="D170" s="82">
        <f>sheet1!O45</f>
        <v>0</v>
      </c>
      <c r="E170" s="82">
        <f>sheet1!P45</f>
        <v>0</v>
      </c>
      <c r="F170" s="82">
        <f>sheet1!Q45</f>
        <v>0</v>
      </c>
      <c r="G170" s="82">
        <f>sheet1!R45</f>
        <v>0</v>
      </c>
      <c r="H170" s="82">
        <f>sheet1!S45</f>
        <v>0</v>
      </c>
      <c r="I170" s="82">
        <f>sheet1!T45</f>
        <v>0</v>
      </c>
      <c r="J170" s="82">
        <f>sheet1!U45</f>
        <v>0</v>
      </c>
      <c r="K170" s="82">
        <f>sheet1!V45</f>
        <v>0</v>
      </c>
      <c r="L170" s="82">
        <f>sheet1!W45</f>
        <v>0</v>
      </c>
      <c r="M170" s="82">
        <f>sheet1!X45</f>
        <v>0</v>
      </c>
    </row>
    <row r="171" spans="1:13" x14ac:dyDescent="0.4">
      <c r="A171" s="82">
        <f t="shared" ref="A171" si="66">A43</f>
        <v>9</v>
      </c>
      <c r="B171" s="82" t="str">
        <f t="shared" ref="B171" si="67">B43</f>
        <v>控制</v>
      </c>
      <c r="C171" s="82">
        <f>sheet1!N46</f>
        <v>0</v>
      </c>
      <c r="D171" s="82">
        <f>sheet1!O46</f>
        <v>0</v>
      </c>
      <c r="E171" s="82">
        <f>sheet1!P46</f>
        <v>0</v>
      </c>
      <c r="F171" s="82">
        <f>sheet1!Q46</f>
        <v>0</v>
      </c>
      <c r="G171" s="82">
        <f>sheet1!R46</f>
        <v>0</v>
      </c>
      <c r="H171" s="82">
        <f>sheet1!S46</f>
        <v>0</v>
      </c>
      <c r="I171" s="82">
        <f>sheet1!T46</f>
        <v>0</v>
      </c>
      <c r="J171" s="82">
        <f>sheet1!U46</f>
        <v>0</v>
      </c>
      <c r="K171" s="82">
        <f>sheet1!V46</f>
        <v>0</v>
      </c>
      <c r="L171" s="82">
        <f>sheet1!W46</f>
        <v>0</v>
      </c>
      <c r="M171" s="82">
        <f>sheet1!X46</f>
        <v>0</v>
      </c>
    </row>
    <row r="172" spans="1:13" x14ac:dyDescent="0.4">
      <c r="A172" s="82">
        <f t="shared" ref="A172" si="68">A44</f>
        <v>9</v>
      </c>
      <c r="B172" s="82" t="str">
        <f t="shared" ref="B172" si="69">B44</f>
        <v>推断</v>
      </c>
      <c r="C172" s="82">
        <f>sheet1!N47</f>
        <v>0</v>
      </c>
      <c r="D172" s="82">
        <f>sheet1!O47</f>
        <v>0</v>
      </c>
      <c r="E172" s="82">
        <f>sheet1!P47</f>
        <v>0</v>
      </c>
      <c r="F172" s="82">
        <f>sheet1!Q47</f>
        <v>0</v>
      </c>
      <c r="G172" s="82">
        <f>sheet1!R47</f>
        <v>0</v>
      </c>
      <c r="H172" s="82">
        <f>sheet1!S47</f>
        <v>0</v>
      </c>
      <c r="I172" s="82">
        <f>sheet1!T47</f>
        <v>0</v>
      </c>
      <c r="J172" s="82">
        <f>sheet1!U47</f>
        <v>0</v>
      </c>
      <c r="K172" s="82">
        <f>sheet1!V47</f>
        <v>0</v>
      </c>
      <c r="L172" s="82">
        <f>sheet1!W47</f>
        <v>0</v>
      </c>
      <c r="M172" s="82">
        <f>sheet1!X47</f>
        <v>0</v>
      </c>
    </row>
    <row r="173" spans="1:13" x14ac:dyDescent="0.4">
      <c r="A173" s="82">
        <f t="shared" ref="A173" si="70">A45</f>
        <v>9</v>
      </c>
      <c r="B173" s="82" t="str">
        <f t="shared" ref="B173" si="71">B45</f>
        <v>小计</v>
      </c>
      <c r="C173" s="82">
        <f>sheet1!N48</f>
        <v>0</v>
      </c>
      <c r="D173" s="82">
        <f>sheet1!O48</f>
        <v>0</v>
      </c>
      <c r="E173" s="82">
        <f>sheet1!P48</f>
        <v>0</v>
      </c>
      <c r="F173" s="82">
        <f>sheet1!Q48</f>
        <v>0</v>
      </c>
      <c r="G173" s="82">
        <f>sheet1!R48</f>
        <v>0</v>
      </c>
      <c r="H173" s="82">
        <f>sheet1!S48</f>
        <v>0</v>
      </c>
      <c r="I173" s="82">
        <f>sheet1!T48</f>
        <v>0</v>
      </c>
      <c r="J173" s="82">
        <f>sheet1!U48</f>
        <v>0</v>
      </c>
      <c r="K173" s="82">
        <f>sheet1!V48</f>
        <v>0</v>
      </c>
      <c r="L173" s="82">
        <f>sheet1!W48</f>
        <v>0</v>
      </c>
      <c r="M173" s="82">
        <f>sheet1!X48</f>
        <v>0</v>
      </c>
    </row>
    <row r="174" spans="1:13" x14ac:dyDescent="0.4">
      <c r="A174" s="82">
        <f t="shared" ref="A174" si="72">A46</f>
        <v>10</v>
      </c>
      <c r="B174" s="82" t="str">
        <f t="shared" ref="B174" si="73">B46</f>
        <v>探明</v>
      </c>
      <c r="C174" s="82">
        <f>sheet1!N49</f>
        <v>0</v>
      </c>
      <c r="D174" s="82">
        <f>sheet1!O49</f>
        <v>0</v>
      </c>
      <c r="E174" s="82">
        <f>sheet1!P49</f>
        <v>0</v>
      </c>
      <c r="F174" s="82">
        <f>sheet1!Q49</f>
        <v>0</v>
      </c>
      <c r="G174" s="82">
        <f>sheet1!R49</f>
        <v>0</v>
      </c>
      <c r="H174" s="82">
        <f>sheet1!S49</f>
        <v>0</v>
      </c>
      <c r="I174" s="82">
        <f>sheet1!T49</f>
        <v>0</v>
      </c>
      <c r="J174" s="82">
        <f>sheet1!U49</f>
        <v>0</v>
      </c>
      <c r="K174" s="82">
        <f>sheet1!V49</f>
        <v>0</v>
      </c>
      <c r="L174" s="82">
        <f>sheet1!W49</f>
        <v>0</v>
      </c>
      <c r="M174" s="82">
        <f>sheet1!X49</f>
        <v>0</v>
      </c>
    </row>
    <row r="175" spans="1:13" x14ac:dyDescent="0.4">
      <c r="A175" s="82">
        <f t="shared" ref="A175" si="74">A47</f>
        <v>10</v>
      </c>
      <c r="B175" s="82" t="str">
        <f t="shared" ref="B175" si="75">B47</f>
        <v>控制</v>
      </c>
      <c r="C175" s="82">
        <f>sheet1!N50</f>
        <v>0</v>
      </c>
      <c r="D175" s="82">
        <f>sheet1!O50</f>
        <v>0</v>
      </c>
      <c r="E175" s="82">
        <f>sheet1!P50</f>
        <v>0</v>
      </c>
      <c r="F175" s="82">
        <f>sheet1!Q50</f>
        <v>0</v>
      </c>
      <c r="G175" s="82">
        <f>sheet1!R50</f>
        <v>0</v>
      </c>
      <c r="H175" s="82">
        <f>sheet1!S50</f>
        <v>0</v>
      </c>
      <c r="I175" s="82">
        <f>sheet1!T50</f>
        <v>0</v>
      </c>
      <c r="J175" s="82">
        <f>sheet1!U50</f>
        <v>0</v>
      </c>
      <c r="K175" s="82">
        <f>sheet1!V50</f>
        <v>0</v>
      </c>
      <c r="L175" s="82">
        <f>sheet1!W50</f>
        <v>0</v>
      </c>
      <c r="M175" s="82">
        <f>sheet1!X50</f>
        <v>0</v>
      </c>
    </row>
    <row r="176" spans="1:13" x14ac:dyDescent="0.4">
      <c r="A176" s="82">
        <f t="shared" ref="A176" si="76">A48</f>
        <v>10</v>
      </c>
      <c r="B176" s="82" t="str">
        <f t="shared" ref="B176" si="77">B48</f>
        <v>推断</v>
      </c>
      <c r="C176" s="82">
        <f>sheet1!N51</f>
        <v>0</v>
      </c>
      <c r="D176" s="82">
        <f>sheet1!O51</f>
        <v>0</v>
      </c>
      <c r="E176" s="82">
        <f>sheet1!P51</f>
        <v>0</v>
      </c>
      <c r="F176" s="82">
        <f>sheet1!Q51</f>
        <v>0</v>
      </c>
      <c r="G176" s="82">
        <f>sheet1!R51</f>
        <v>0</v>
      </c>
      <c r="H176" s="82">
        <f>sheet1!S51</f>
        <v>0</v>
      </c>
      <c r="I176" s="82">
        <f>sheet1!T51</f>
        <v>0</v>
      </c>
      <c r="J176" s="82">
        <f>sheet1!U51</f>
        <v>0</v>
      </c>
      <c r="K176" s="82">
        <f>sheet1!V51</f>
        <v>0</v>
      </c>
      <c r="L176" s="82">
        <f>sheet1!W51</f>
        <v>0</v>
      </c>
      <c r="M176" s="82">
        <f>sheet1!X51</f>
        <v>0</v>
      </c>
    </row>
    <row r="177" spans="1:13" x14ac:dyDescent="0.4">
      <c r="A177" s="82">
        <f t="shared" ref="A177" si="78">A49</f>
        <v>10</v>
      </c>
      <c r="B177" s="82" t="str">
        <f t="shared" ref="B177" si="79">B49</f>
        <v>小计</v>
      </c>
      <c r="C177" s="82">
        <f>sheet1!N52</f>
        <v>0</v>
      </c>
      <c r="D177" s="82">
        <f>sheet1!O52</f>
        <v>0</v>
      </c>
      <c r="E177" s="82">
        <f>sheet1!P52</f>
        <v>0</v>
      </c>
      <c r="F177" s="82">
        <f>sheet1!Q52</f>
        <v>0</v>
      </c>
      <c r="G177" s="82">
        <f>sheet1!R52</f>
        <v>0</v>
      </c>
      <c r="H177" s="82">
        <f>sheet1!S52</f>
        <v>0</v>
      </c>
      <c r="I177" s="82">
        <f>sheet1!T52</f>
        <v>0</v>
      </c>
      <c r="J177" s="82">
        <f>sheet1!U52</f>
        <v>0</v>
      </c>
      <c r="K177" s="82">
        <f>sheet1!V52</f>
        <v>0</v>
      </c>
      <c r="L177" s="82">
        <f>sheet1!W52</f>
        <v>0</v>
      </c>
      <c r="M177" s="82">
        <f>sheet1!X52</f>
        <v>0</v>
      </c>
    </row>
    <row r="178" spans="1:13" x14ac:dyDescent="0.4">
      <c r="A178" s="82">
        <f t="shared" ref="A178" si="80">A50</f>
        <v>11</v>
      </c>
      <c r="B178" s="82" t="str">
        <f t="shared" ref="B178" si="81">B50</f>
        <v>探明</v>
      </c>
      <c r="C178" s="82">
        <f>sheet1!N53</f>
        <v>0</v>
      </c>
      <c r="D178" s="82">
        <f>sheet1!O53</f>
        <v>0</v>
      </c>
      <c r="E178" s="82">
        <f>sheet1!P53</f>
        <v>0</v>
      </c>
      <c r="F178" s="82">
        <f>sheet1!Q53</f>
        <v>0</v>
      </c>
      <c r="G178" s="82">
        <f>sheet1!R53</f>
        <v>0</v>
      </c>
      <c r="H178" s="82">
        <f>sheet1!S53</f>
        <v>0</v>
      </c>
      <c r="I178" s="82">
        <f>sheet1!T53</f>
        <v>0</v>
      </c>
      <c r="J178" s="82">
        <f>sheet1!U53</f>
        <v>0</v>
      </c>
      <c r="K178" s="82">
        <f>sheet1!V53</f>
        <v>0</v>
      </c>
      <c r="L178" s="82">
        <f>sheet1!W53</f>
        <v>0</v>
      </c>
      <c r="M178" s="82">
        <f>sheet1!X53</f>
        <v>0</v>
      </c>
    </row>
    <row r="179" spans="1:13" x14ac:dyDescent="0.4">
      <c r="A179" s="82">
        <f t="shared" ref="A179" si="82">A51</f>
        <v>11</v>
      </c>
      <c r="B179" s="82" t="str">
        <f t="shared" ref="B179" si="83">B51</f>
        <v>控制</v>
      </c>
      <c r="C179" s="82">
        <f>sheet1!N54</f>
        <v>0</v>
      </c>
      <c r="D179" s="82">
        <f>sheet1!O54</f>
        <v>0</v>
      </c>
      <c r="E179" s="82">
        <f>sheet1!P54</f>
        <v>0</v>
      </c>
      <c r="F179" s="82">
        <f>sheet1!Q54</f>
        <v>0</v>
      </c>
      <c r="G179" s="82">
        <f>sheet1!R54</f>
        <v>0</v>
      </c>
      <c r="H179" s="82">
        <f>sheet1!S54</f>
        <v>0</v>
      </c>
      <c r="I179" s="82">
        <f>sheet1!T54</f>
        <v>0</v>
      </c>
      <c r="J179" s="82">
        <f>sheet1!U54</f>
        <v>0</v>
      </c>
      <c r="K179" s="82">
        <f>sheet1!V54</f>
        <v>0</v>
      </c>
      <c r="L179" s="82">
        <f>sheet1!W54</f>
        <v>0</v>
      </c>
      <c r="M179" s="82">
        <f>sheet1!X54</f>
        <v>0</v>
      </c>
    </row>
    <row r="180" spans="1:13" x14ac:dyDescent="0.4">
      <c r="A180" s="82">
        <f t="shared" ref="A180" si="84">A52</f>
        <v>11</v>
      </c>
      <c r="B180" s="82" t="str">
        <f t="shared" ref="B180" si="85">B52</f>
        <v>推断</v>
      </c>
      <c r="C180" s="82">
        <f>sheet1!N55</f>
        <v>0</v>
      </c>
      <c r="D180" s="82">
        <f>sheet1!O55</f>
        <v>0</v>
      </c>
      <c r="E180" s="82">
        <f>sheet1!P55</f>
        <v>0</v>
      </c>
      <c r="F180" s="82">
        <f>sheet1!Q55</f>
        <v>0</v>
      </c>
      <c r="G180" s="82">
        <f>sheet1!R55</f>
        <v>0</v>
      </c>
      <c r="H180" s="82">
        <f>sheet1!S55</f>
        <v>0</v>
      </c>
      <c r="I180" s="82">
        <f>sheet1!T55</f>
        <v>0</v>
      </c>
      <c r="J180" s="82">
        <f>sheet1!U55</f>
        <v>0</v>
      </c>
      <c r="K180" s="82">
        <f>sheet1!V55</f>
        <v>0</v>
      </c>
      <c r="L180" s="82">
        <f>sheet1!W55</f>
        <v>0</v>
      </c>
      <c r="M180" s="82">
        <f>sheet1!X55</f>
        <v>0</v>
      </c>
    </row>
    <row r="181" spans="1:13" x14ac:dyDescent="0.4">
      <c r="A181" s="82">
        <f t="shared" ref="A181" si="86">A53</f>
        <v>11</v>
      </c>
      <c r="B181" s="82" t="str">
        <f t="shared" ref="B181" si="87">B53</f>
        <v>小计</v>
      </c>
      <c r="C181" s="82">
        <f>sheet1!N56</f>
        <v>0</v>
      </c>
      <c r="D181" s="82">
        <f>sheet1!O56</f>
        <v>0</v>
      </c>
      <c r="E181" s="82">
        <f>sheet1!P56</f>
        <v>0</v>
      </c>
      <c r="F181" s="82">
        <f>sheet1!Q56</f>
        <v>0</v>
      </c>
      <c r="G181" s="82">
        <f>sheet1!R56</f>
        <v>0</v>
      </c>
      <c r="H181" s="82">
        <f>sheet1!S56</f>
        <v>0</v>
      </c>
      <c r="I181" s="82">
        <f>sheet1!T56</f>
        <v>0</v>
      </c>
      <c r="J181" s="82">
        <f>sheet1!U56</f>
        <v>0</v>
      </c>
      <c r="K181" s="82">
        <f>sheet1!V56</f>
        <v>0</v>
      </c>
      <c r="L181" s="82">
        <f>sheet1!W56</f>
        <v>0</v>
      </c>
      <c r="M181" s="82">
        <f>sheet1!X56</f>
        <v>0</v>
      </c>
    </row>
    <row r="182" spans="1:13" x14ac:dyDescent="0.4">
      <c r="A182" s="82">
        <f t="shared" ref="A182" si="88">A54</f>
        <v>12</v>
      </c>
      <c r="B182" s="82" t="str">
        <f t="shared" ref="B182" si="89">B54</f>
        <v>探明</v>
      </c>
      <c r="C182" s="82">
        <f>sheet1!N57</f>
        <v>0</v>
      </c>
      <c r="D182" s="82">
        <f>sheet1!O57</f>
        <v>0</v>
      </c>
      <c r="E182" s="82">
        <f>sheet1!P57</f>
        <v>0</v>
      </c>
      <c r="F182" s="82">
        <f>sheet1!Q57</f>
        <v>0</v>
      </c>
      <c r="G182" s="82">
        <f>sheet1!R57</f>
        <v>0</v>
      </c>
      <c r="H182" s="82">
        <f>sheet1!S57</f>
        <v>0</v>
      </c>
      <c r="I182" s="82">
        <f>sheet1!T57</f>
        <v>0</v>
      </c>
      <c r="J182" s="82">
        <f>sheet1!U57</f>
        <v>0</v>
      </c>
      <c r="K182" s="82">
        <f>sheet1!V57</f>
        <v>0</v>
      </c>
      <c r="L182" s="82">
        <f>sheet1!W57</f>
        <v>0</v>
      </c>
      <c r="M182" s="82">
        <f>sheet1!X57</f>
        <v>0</v>
      </c>
    </row>
    <row r="183" spans="1:13" x14ac:dyDescent="0.4">
      <c r="A183" s="82">
        <f t="shared" ref="A183" si="90">A55</f>
        <v>12</v>
      </c>
      <c r="B183" s="82" t="str">
        <f t="shared" ref="B183" si="91">B55</f>
        <v>控制</v>
      </c>
      <c r="C183" s="82">
        <f>sheet1!N58</f>
        <v>0</v>
      </c>
      <c r="D183" s="82">
        <f>sheet1!O58</f>
        <v>0</v>
      </c>
      <c r="E183" s="82">
        <f>sheet1!P58</f>
        <v>0</v>
      </c>
      <c r="F183" s="82">
        <f>sheet1!Q58</f>
        <v>0</v>
      </c>
      <c r="G183" s="82">
        <f>sheet1!R58</f>
        <v>0</v>
      </c>
      <c r="H183" s="82">
        <f>sheet1!S58</f>
        <v>0</v>
      </c>
      <c r="I183" s="82">
        <f>sheet1!T58</f>
        <v>0</v>
      </c>
      <c r="J183" s="82">
        <f>sheet1!U58</f>
        <v>0</v>
      </c>
      <c r="K183" s="82">
        <f>sheet1!V58</f>
        <v>0</v>
      </c>
      <c r="L183" s="82">
        <f>sheet1!W58</f>
        <v>0</v>
      </c>
      <c r="M183" s="82">
        <f>sheet1!X58</f>
        <v>0</v>
      </c>
    </row>
    <row r="184" spans="1:13" x14ac:dyDescent="0.4">
      <c r="A184" s="82">
        <f t="shared" ref="A184" si="92">A56</f>
        <v>12</v>
      </c>
      <c r="B184" s="82" t="str">
        <f t="shared" ref="B184" si="93">B56</f>
        <v>推断</v>
      </c>
      <c r="C184" s="82">
        <f>sheet1!N59</f>
        <v>0</v>
      </c>
      <c r="D184" s="82">
        <f>sheet1!O59</f>
        <v>0</v>
      </c>
      <c r="E184" s="82">
        <f>sheet1!P59</f>
        <v>0</v>
      </c>
      <c r="F184" s="82">
        <f>sheet1!Q59</f>
        <v>0</v>
      </c>
      <c r="G184" s="82">
        <f>sheet1!R59</f>
        <v>0</v>
      </c>
      <c r="H184" s="82">
        <f>sheet1!S59</f>
        <v>0</v>
      </c>
      <c r="I184" s="82">
        <f>sheet1!T59</f>
        <v>0</v>
      </c>
      <c r="J184" s="82">
        <f>sheet1!U59</f>
        <v>0</v>
      </c>
      <c r="K184" s="82">
        <f>sheet1!V59</f>
        <v>0</v>
      </c>
      <c r="L184" s="82">
        <f>sheet1!W59</f>
        <v>0</v>
      </c>
      <c r="M184" s="82">
        <f>sheet1!X59</f>
        <v>0</v>
      </c>
    </row>
    <row r="185" spans="1:13" x14ac:dyDescent="0.4">
      <c r="A185" s="82">
        <f t="shared" ref="A185" si="94">A57</f>
        <v>12</v>
      </c>
      <c r="B185" s="82" t="str">
        <f t="shared" ref="B185" si="95">B57</f>
        <v>小计</v>
      </c>
      <c r="C185" s="82">
        <f>sheet1!N60</f>
        <v>0</v>
      </c>
      <c r="D185" s="82">
        <f>sheet1!O60</f>
        <v>0</v>
      </c>
      <c r="E185" s="82">
        <f>sheet1!P60</f>
        <v>0</v>
      </c>
      <c r="F185" s="82">
        <f>sheet1!Q60</f>
        <v>0</v>
      </c>
      <c r="G185" s="82">
        <f>sheet1!R60</f>
        <v>0</v>
      </c>
      <c r="H185" s="82">
        <f>sheet1!S60</f>
        <v>0</v>
      </c>
      <c r="I185" s="82">
        <f>sheet1!T60</f>
        <v>0</v>
      </c>
      <c r="J185" s="82">
        <f>sheet1!U60</f>
        <v>0</v>
      </c>
      <c r="K185" s="82">
        <f>sheet1!V60</f>
        <v>0</v>
      </c>
      <c r="L185" s="82">
        <f>sheet1!W60</f>
        <v>0</v>
      </c>
      <c r="M185" s="82">
        <f>sheet1!X60</f>
        <v>0</v>
      </c>
    </row>
    <row r="186" spans="1:13" x14ac:dyDescent="0.4">
      <c r="A186" s="82">
        <f t="shared" ref="A186" si="96">A58</f>
        <v>13</v>
      </c>
      <c r="B186" s="82" t="str">
        <f t="shared" ref="B186" si="97">B58</f>
        <v>探明</v>
      </c>
      <c r="C186" s="82">
        <f>sheet1!N61</f>
        <v>0</v>
      </c>
      <c r="D186" s="82">
        <f>sheet1!O61</f>
        <v>0</v>
      </c>
      <c r="E186" s="82">
        <f>sheet1!P61</f>
        <v>0</v>
      </c>
      <c r="F186" s="82">
        <f>sheet1!Q61</f>
        <v>0</v>
      </c>
      <c r="G186" s="82">
        <f>sheet1!R61</f>
        <v>0</v>
      </c>
      <c r="H186" s="82">
        <f>sheet1!S61</f>
        <v>0</v>
      </c>
      <c r="I186" s="82">
        <f>sheet1!T61</f>
        <v>0</v>
      </c>
      <c r="J186" s="82">
        <f>sheet1!U61</f>
        <v>0</v>
      </c>
      <c r="K186" s="82">
        <f>sheet1!V61</f>
        <v>0</v>
      </c>
      <c r="L186" s="82">
        <f>sheet1!W61</f>
        <v>0</v>
      </c>
      <c r="M186" s="82">
        <f>sheet1!X61</f>
        <v>0</v>
      </c>
    </row>
    <row r="187" spans="1:13" x14ac:dyDescent="0.4">
      <c r="A187" s="82">
        <f t="shared" ref="A187" si="98">A59</f>
        <v>13</v>
      </c>
      <c r="B187" s="82" t="str">
        <f t="shared" ref="B187" si="99">B59</f>
        <v>控制</v>
      </c>
      <c r="C187" s="82">
        <f>sheet1!N62</f>
        <v>0</v>
      </c>
      <c r="D187" s="82">
        <f>sheet1!O62</f>
        <v>0</v>
      </c>
      <c r="E187" s="82">
        <f>sheet1!P62</f>
        <v>0</v>
      </c>
      <c r="F187" s="82">
        <f>sheet1!Q62</f>
        <v>0</v>
      </c>
      <c r="G187" s="82">
        <f>sheet1!R62</f>
        <v>0</v>
      </c>
      <c r="H187" s="82">
        <f>sheet1!S62</f>
        <v>0</v>
      </c>
      <c r="I187" s="82">
        <f>sheet1!T62</f>
        <v>0</v>
      </c>
      <c r="J187" s="82">
        <f>sheet1!U62</f>
        <v>0</v>
      </c>
      <c r="K187" s="82">
        <f>sheet1!V62</f>
        <v>0</v>
      </c>
      <c r="L187" s="82">
        <f>sheet1!W62</f>
        <v>0</v>
      </c>
      <c r="M187" s="82">
        <f>sheet1!X62</f>
        <v>0</v>
      </c>
    </row>
    <row r="188" spans="1:13" x14ac:dyDescent="0.4">
      <c r="A188" s="82">
        <f t="shared" ref="A188" si="100">A60</f>
        <v>13</v>
      </c>
      <c r="B188" s="82" t="str">
        <f t="shared" ref="B188" si="101">B60</f>
        <v>推断</v>
      </c>
      <c r="C188" s="82">
        <f>sheet1!N63</f>
        <v>0</v>
      </c>
      <c r="D188" s="82">
        <f>sheet1!O63</f>
        <v>0</v>
      </c>
      <c r="E188" s="82">
        <f>sheet1!P63</f>
        <v>0</v>
      </c>
      <c r="F188" s="82">
        <f>sheet1!Q63</f>
        <v>0</v>
      </c>
      <c r="G188" s="82">
        <f>sheet1!R63</f>
        <v>0</v>
      </c>
      <c r="H188" s="82">
        <f>sheet1!S63</f>
        <v>0</v>
      </c>
      <c r="I188" s="82">
        <f>sheet1!T63</f>
        <v>0</v>
      </c>
      <c r="J188" s="82">
        <f>sheet1!U63</f>
        <v>0</v>
      </c>
      <c r="K188" s="82">
        <f>sheet1!V63</f>
        <v>0</v>
      </c>
      <c r="L188" s="82">
        <f>sheet1!W63</f>
        <v>0</v>
      </c>
      <c r="M188" s="82">
        <f>sheet1!X63</f>
        <v>0</v>
      </c>
    </row>
    <row r="189" spans="1:13" x14ac:dyDescent="0.4">
      <c r="A189" s="82">
        <f t="shared" ref="A189" si="102">A61</f>
        <v>13</v>
      </c>
      <c r="B189" s="82" t="str">
        <f t="shared" ref="B189" si="103">B61</f>
        <v>小计</v>
      </c>
      <c r="C189" s="82">
        <f>sheet1!N64</f>
        <v>0</v>
      </c>
      <c r="D189" s="82">
        <f>sheet1!O64</f>
        <v>0</v>
      </c>
      <c r="E189" s="82">
        <f>sheet1!P64</f>
        <v>0</v>
      </c>
      <c r="F189" s="82">
        <f>sheet1!Q64</f>
        <v>0</v>
      </c>
      <c r="G189" s="82">
        <f>sheet1!R64</f>
        <v>0</v>
      </c>
      <c r="H189" s="82">
        <f>sheet1!S64</f>
        <v>0</v>
      </c>
      <c r="I189" s="82">
        <f>sheet1!T64</f>
        <v>0</v>
      </c>
      <c r="J189" s="82">
        <f>sheet1!U64</f>
        <v>0</v>
      </c>
      <c r="K189" s="82">
        <f>sheet1!V64</f>
        <v>0</v>
      </c>
      <c r="L189" s="82">
        <f>sheet1!W64</f>
        <v>0</v>
      </c>
      <c r="M189" s="82">
        <f>sheet1!X64</f>
        <v>0</v>
      </c>
    </row>
    <row r="190" spans="1:13" x14ac:dyDescent="0.4">
      <c r="A190" s="82">
        <f t="shared" ref="A190" si="104">A62</f>
        <v>14</v>
      </c>
      <c r="B190" s="82" t="str">
        <f t="shared" ref="B190" si="105">B62</f>
        <v>探明</v>
      </c>
      <c r="C190" s="82">
        <f>sheet1!N65</f>
        <v>0</v>
      </c>
      <c r="D190" s="82">
        <f>sheet1!O65</f>
        <v>0</v>
      </c>
      <c r="E190" s="82">
        <f>sheet1!P65</f>
        <v>0</v>
      </c>
      <c r="F190" s="82">
        <f>sheet1!Q65</f>
        <v>0</v>
      </c>
      <c r="G190" s="82">
        <f>sheet1!R65</f>
        <v>0</v>
      </c>
      <c r="H190" s="82">
        <f>sheet1!S65</f>
        <v>0</v>
      </c>
      <c r="I190" s="82">
        <f>sheet1!T65</f>
        <v>0</v>
      </c>
      <c r="J190" s="82">
        <f>sheet1!U65</f>
        <v>0</v>
      </c>
      <c r="K190" s="82">
        <f>sheet1!V65</f>
        <v>0</v>
      </c>
      <c r="L190" s="82">
        <f>sheet1!W65</f>
        <v>0</v>
      </c>
      <c r="M190" s="82">
        <f>sheet1!X65</f>
        <v>0</v>
      </c>
    </row>
    <row r="191" spans="1:13" x14ac:dyDescent="0.4">
      <c r="A191" s="82">
        <f t="shared" ref="A191" si="106">A63</f>
        <v>14</v>
      </c>
      <c r="B191" s="82" t="str">
        <f t="shared" ref="B191" si="107">B63</f>
        <v>控制</v>
      </c>
      <c r="C191" s="82">
        <f>sheet1!N66</f>
        <v>0</v>
      </c>
      <c r="D191" s="82">
        <f>sheet1!O66</f>
        <v>0</v>
      </c>
      <c r="E191" s="82">
        <f>sheet1!P66</f>
        <v>0</v>
      </c>
      <c r="F191" s="82">
        <f>sheet1!Q66</f>
        <v>0</v>
      </c>
      <c r="G191" s="82">
        <f>sheet1!R66</f>
        <v>0</v>
      </c>
      <c r="H191" s="82">
        <f>sheet1!S66</f>
        <v>0</v>
      </c>
      <c r="I191" s="82">
        <f>sheet1!T66</f>
        <v>0</v>
      </c>
      <c r="J191" s="82">
        <f>sheet1!U66</f>
        <v>0</v>
      </c>
      <c r="K191" s="82">
        <f>sheet1!V66</f>
        <v>0</v>
      </c>
      <c r="L191" s="82">
        <f>sheet1!W66</f>
        <v>0</v>
      </c>
      <c r="M191" s="82">
        <f>sheet1!X66</f>
        <v>0</v>
      </c>
    </row>
    <row r="192" spans="1:13" x14ac:dyDescent="0.4">
      <c r="A192" s="82">
        <f t="shared" ref="A192" si="108">A64</f>
        <v>14</v>
      </c>
      <c r="B192" s="82" t="str">
        <f t="shared" ref="B192" si="109">B64</f>
        <v>推断</v>
      </c>
      <c r="C192" s="82">
        <f>sheet1!N67</f>
        <v>0</v>
      </c>
      <c r="D192" s="82">
        <f>sheet1!O67</f>
        <v>0</v>
      </c>
      <c r="E192" s="82">
        <f>sheet1!P67</f>
        <v>0</v>
      </c>
      <c r="F192" s="82">
        <f>sheet1!Q67</f>
        <v>0</v>
      </c>
      <c r="G192" s="82">
        <f>sheet1!R67</f>
        <v>0</v>
      </c>
      <c r="H192" s="82">
        <f>sheet1!S67</f>
        <v>0</v>
      </c>
      <c r="I192" s="82">
        <f>sheet1!T67</f>
        <v>0</v>
      </c>
      <c r="J192" s="82">
        <f>sheet1!U67</f>
        <v>0</v>
      </c>
      <c r="K192" s="82">
        <f>sheet1!V67</f>
        <v>0</v>
      </c>
      <c r="L192" s="82">
        <f>sheet1!W67</f>
        <v>0</v>
      </c>
      <c r="M192" s="82">
        <f>sheet1!X67</f>
        <v>0</v>
      </c>
    </row>
    <row r="193" spans="1:13" x14ac:dyDescent="0.4">
      <c r="A193" s="82">
        <f t="shared" ref="A193" si="110">A65</f>
        <v>14</v>
      </c>
      <c r="B193" s="82" t="str">
        <f t="shared" ref="B193" si="111">B65</f>
        <v>小计</v>
      </c>
      <c r="C193" s="82">
        <f>sheet1!N68</f>
        <v>0</v>
      </c>
      <c r="D193" s="82">
        <f>sheet1!O68</f>
        <v>0</v>
      </c>
      <c r="E193" s="82">
        <f>sheet1!P68</f>
        <v>0</v>
      </c>
      <c r="F193" s="82">
        <f>sheet1!Q68</f>
        <v>0</v>
      </c>
      <c r="G193" s="82">
        <f>sheet1!R68</f>
        <v>0</v>
      </c>
      <c r="H193" s="82">
        <f>sheet1!S68</f>
        <v>0</v>
      </c>
      <c r="I193" s="82">
        <f>sheet1!T68</f>
        <v>0</v>
      </c>
      <c r="J193" s="82">
        <f>sheet1!U68</f>
        <v>0</v>
      </c>
      <c r="K193" s="82">
        <f>sheet1!V68</f>
        <v>0</v>
      </c>
      <c r="L193" s="82">
        <f>sheet1!W68</f>
        <v>0</v>
      </c>
      <c r="M193" s="82">
        <f>sheet1!X68</f>
        <v>0</v>
      </c>
    </row>
    <row r="194" spans="1:13" x14ac:dyDescent="0.4">
      <c r="A194" s="82">
        <f t="shared" ref="A194" si="112">A66</f>
        <v>15</v>
      </c>
      <c r="B194" s="82" t="str">
        <f t="shared" ref="B194" si="113">B66</f>
        <v>探明</v>
      </c>
      <c r="C194" s="82">
        <f>sheet1!N69</f>
        <v>0</v>
      </c>
      <c r="D194" s="82">
        <f>sheet1!O69</f>
        <v>0</v>
      </c>
      <c r="E194" s="82">
        <f>sheet1!P69</f>
        <v>0</v>
      </c>
      <c r="F194" s="82">
        <f>sheet1!Q69</f>
        <v>0</v>
      </c>
      <c r="G194" s="82">
        <f>sheet1!R69</f>
        <v>0</v>
      </c>
      <c r="H194" s="82">
        <f>sheet1!S69</f>
        <v>0</v>
      </c>
      <c r="I194" s="82">
        <f>sheet1!T69</f>
        <v>0</v>
      </c>
      <c r="J194" s="82">
        <f>sheet1!U69</f>
        <v>0</v>
      </c>
      <c r="K194" s="82">
        <f>sheet1!V69</f>
        <v>0</v>
      </c>
      <c r="L194" s="82">
        <f>sheet1!W69</f>
        <v>0</v>
      </c>
      <c r="M194" s="82">
        <f>sheet1!X69</f>
        <v>0</v>
      </c>
    </row>
    <row r="195" spans="1:13" x14ac:dyDescent="0.4">
      <c r="A195" s="82">
        <f t="shared" ref="A195" si="114">A67</f>
        <v>15</v>
      </c>
      <c r="B195" s="82" t="str">
        <f t="shared" ref="B195" si="115">B67</f>
        <v>控制</v>
      </c>
      <c r="C195" s="82">
        <f>sheet1!N70</f>
        <v>0</v>
      </c>
      <c r="D195" s="82">
        <f>sheet1!O70</f>
        <v>0</v>
      </c>
      <c r="E195" s="82">
        <f>sheet1!P70</f>
        <v>0</v>
      </c>
      <c r="F195" s="82">
        <f>sheet1!Q70</f>
        <v>0</v>
      </c>
      <c r="G195" s="82">
        <f>sheet1!R70</f>
        <v>0</v>
      </c>
      <c r="H195" s="82">
        <f>sheet1!S70</f>
        <v>0</v>
      </c>
      <c r="I195" s="82">
        <f>sheet1!T70</f>
        <v>0</v>
      </c>
      <c r="J195" s="82">
        <f>sheet1!U70</f>
        <v>0</v>
      </c>
      <c r="K195" s="82">
        <f>sheet1!V70</f>
        <v>0</v>
      </c>
      <c r="L195" s="82">
        <f>sheet1!W70</f>
        <v>0</v>
      </c>
      <c r="M195" s="82">
        <f>sheet1!X70</f>
        <v>0</v>
      </c>
    </row>
    <row r="196" spans="1:13" x14ac:dyDescent="0.4">
      <c r="A196" s="82">
        <f t="shared" ref="A196" si="116">A68</f>
        <v>15</v>
      </c>
      <c r="B196" s="82" t="str">
        <f t="shared" ref="B196" si="117">B68</f>
        <v>推断</v>
      </c>
      <c r="C196" s="82">
        <f>sheet1!N71</f>
        <v>0</v>
      </c>
      <c r="D196" s="82">
        <f>sheet1!O71</f>
        <v>0</v>
      </c>
      <c r="E196" s="82">
        <f>sheet1!P71</f>
        <v>0</v>
      </c>
      <c r="F196" s="82">
        <f>sheet1!Q71</f>
        <v>0</v>
      </c>
      <c r="G196" s="82">
        <f>sheet1!R71</f>
        <v>0</v>
      </c>
      <c r="H196" s="82">
        <f>sheet1!S71</f>
        <v>0</v>
      </c>
      <c r="I196" s="82">
        <f>sheet1!T71</f>
        <v>0</v>
      </c>
      <c r="J196" s="82">
        <f>sheet1!U71</f>
        <v>0</v>
      </c>
      <c r="K196" s="82">
        <f>sheet1!V71</f>
        <v>0</v>
      </c>
      <c r="L196" s="82">
        <f>sheet1!W71</f>
        <v>0</v>
      </c>
      <c r="M196" s="82">
        <f>sheet1!X71</f>
        <v>0</v>
      </c>
    </row>
    <row r="197" spans="1:13" x14ac:dyDescent="0.4">
      <c r="A197" s="82">
        <f t="shared" ref="A197" si="118">A69</f>
        <v>15</v>
      </c>
      <c r="B197" s="82" t="str">
        <f t="shared" ref="B197" si="119">B69</f>
        <v>小计</v>
      </c>
      <c r="C197" s="82">
        <f>sheet1!N72</f>
        <v>0</v>
      </c>
      <c r="D197" s="82">
        <f>sheet1!O72</f>
        <v>0</v>
      </c>
      <c r="E197" s="82">
        <f>sheet1!P72</f>
        <v>0</v>
      </c>
      <c r="F197" s="82">
        <f>sheet1!Q72</f>
        <v>0</v>
      </c>
      <c r="G197" s="82">
        <f>sheet1!R72</f>
        <v>0</v>
      </c>
      <c r="H197" s="82">
        <f>sheet1!S72</f>
        <v>0</v>
      </c>
      <c r="I197" s="82">
        <f>sheet1!T72</f>
        <v>0</v>
      </c>
      <c r="J197" s="82">
        <f>sheet1!U72</f>
        <v>0</v>
      </c>
      <c r="K197" s="82">
        <f>sheet1!V72</f>
        <v>0</v>
      </c>
      <c r="L197" s="82">
        <f>sheet1!W72</f>
        <v>0</v>
      </c>
      <c r="M197" s="82">
        <f>sheet1!X72</f>
        <v>0</v>
      </c>
    </row>
    <row r="198" spans="1:13" x14ac:dyDescent="0.4">
      <c r="A198" s="82">
        <f t="shared" ref="A198" si="120">A70</f>
        <v>16</v>
      </c>
      <c r="B198" s="82" t="str">
        <f t="shared" ref="B198" si="121">B70</f>
        <v>探明</v>
      </c>
      <c r="C198" s="82">
        <f>sheet1!N73</f>
        <v>0</v>
      </c>
      <c r="D198" s="82">
        <f>sheet1!O73</f>
        <v>0</v>
      </c>
      <c r="E198" s="82">
        <f>sheet1!P73</f>
        <v>0</v>
      </c>
      <c r="F198" s="82">
        <f>sheet1!Q73</f>
        <v>0</v>
      </c>
      <c r="G198" s="82">
        <f>sheet1!R73</f>
        <v>0</v>
      </c>
      <c r="H198" s="82">
        <f>sheet1!S73</f>
        <v>0</v>
      </c>
      <c r="I198" s="82">
        <f>sheet1!T73</f>
        <v>0</v>
      </c>
      <c r="J198" s="82">
        <f>sheet1!U73</f>
        <v>0</v>
      </c>
      <c r="K198" s="82">
        <f>sheet1!V73</f>
        <v>0</v>
      </c>
      <c r="L198" s="82">
        <f>sheet1!W73</f>
        <v>0</v>
      </c>
      <c r="M198" s="82">
        <f>sheet1!X73</f>
        <v>0</v>
      </c>
    </row>
    <row r="199" spans="1:13" x14ac:dyDescent="0.4">
      <c r="A199" s="82">
        <f t="shared" ref="A199" si="122">A71</f>
        <v>16</v>
      </c>
      <c r="B199" s="82" t="str">
        <f t="shared" ref="B199" si="123">B71</f>
        <v>控制</v>
      </c>
      <c r="C199" s="82">
        <f>sheet1!N74</f>
        <v>0</v>
      </c>
      <c r="D199" s="82">
        <f>sheet1!O74</f>
        <v>0</v>
      </c>
      <c r="E199" s="82">
        <f>sheet1!P74</f>
        <v>0</v>
      </c>
      <c r="F199" s="82">
        <f>sheet1!Q74</f>
        <v>0</v>
      </c>
      <c r="G199" s="82">
        <f>sheet1!R74</f>
        <v>0</v>
      </c>
      <c r="H199" s="82">
        <f>sheet1!S74</f>
        <v>0</v>
      </c>
      <c r="I199" s="82">
        <f>sheet1!T74</f>
        <v>0</v>
      </c>
      <c r="J199" s="82">
        <f>sheet1!U74</f>
        <v>0</v>
      </c>
      <c r="K199" s="82">
        <f>sheet1!V74</f>
        <v>0</v>
      </c>
      <c r="L199" s="82">
        <f>sheet1!W74</f>
        <v>0</v>
      </c>
      <c r="M199" s="82">
        <f>sheet1!X74</f>
        <v>0</v>
      </c>
    </row>
    <row r="200" spans="1:13" x14ac:dyDescent="0.4">
      <c r="A200" s="82">
        <f t="shared" ref="A200" si="124">A72</f>
        <v>16</v>
      </c>
      <c r="B200" s="82" t="str">
        <f t="shared" ref="B200" si="125">B72</f>
        <v>推断</v>
      </c>
      <c r="C200" s="82">
        <f>sheet1!N75</f>
        <v>0</v>
      </c>
      <c r="D200" s="82">
        <f>sheet1!O75</f>
        <v>0</v>
      </c>
      <c r="E200" s="82">
        <f>sheet1!P75</f>
        <v>0</v>
      </c>
      <c r="F200" s="82">
        <f>sheet1!Q75</f>
        <v>0</v>
      </c>
      <c r="G200" s="82">
        <f>sheet1!R75</f>
        <v>0</v>
      </c>
      <c r="H200" s="82">
        <f>sheet1!S75</f>
        <v>0</v>
      </c>
      <c r="I200" s="82">
        <f>sheet1!T75</f>
        <v>0</v>
      </c>
      <c r="J200" s="82">
        <f>sheet1!U75</f>
        <v>0</v>
      </c>
      <c r="K200" s="82">
        <f>sheet1!V75</f>
        <v>0</v>
      </c>
      <c r="L200" s="82">
        <f>sheet1!W75</f>
        <v>0</v>
      </c>
      <c r="M200" s="82">
        <f>sheet1!X75</f>
        <v>0</v>
      </c>
    </row>
    <row r="201" spans="1:13" x14ac:dyDescent="0.4">
      <c r="A201" s="82">
        <f t="shared" ref="A201" si="126">A73</f>
        <v>16</v>
      </c>
      <c r="B201" s="82" t="str">
        <f t="shared" ref="B201" si="127">B73</f>
        <v>小计</v>
      </c>
      <c r="C201" s="82">
        <f>sheet1!N76</f>
        <v>0</v>
      </c>
      <c r="D201" s="82">
        <f>sheet1!O76</f>
        <v>0</v>
      </c>
      <c r="E201" s="82">
        <f>sheet1!P76</f>
        <v>0</v>
      </c>
      <c r="F201" s="82">
        <f>sheet1!Q76</f>
        <v>0</v>
      </c>
      <c r="G201" s="82">
        <f>sheet1!R76</f>
        <v>0</v>
      </c>
      <c r="H201" s="82">
        <f>sheet1!S76</f>
        <v>0</v>
      </c>
      <c r="I201" s="82">
        <f>sheet1!T76</f>
        <v>0</v>
      </c>
      <c r="J201" s="82">
        <f>sheet1!U76</f>
        <v>0</v>
      </c>
      <c r="K201" s="82">
        <f>sheet1!V76</f>
        <v>0</v>
      </c>
      <c r="L201" s="82">
        <f>sheet1!W76</f>
        <v>0</v>
      </c>
      <c r="M201" s="82">
        <f>sheet1!X76</f>
        <v>0</v>
      </c>
    </row>
    <row r="202" spans="1:13" x14ac:dyDescent="0.4">
      <c r="A202" s="82">
        <f t="shared" ref="A202" si="128">A74</f>
        <v>17</v>
      </c>
      <c r="B202" s="82" t="str">
        <f t="shared" ref="B202" si="129">B74</f>
        <v>探明</v>
      </c>
      <c r="C202" s="82">
        <f>sheet1!N77</f>
        <v>0</v>
      </c>
      <c r="D202" s="82">
        <f>sheet1!O77</f>
        <v>0</v>
      </c>
      <c r="E202" s="82">
        <f>sheet1!P77</f>
        <v>0</v>
      </c>
      <c r="F202" s="82">
        <f>sheet1!Q77</f>
        <v>0</v>
      </c>
      <c r="G202" s="82">
        <f>sheet1!R77</f>
        <v>0</v>
      </c>
      <c r="H202" s="82">
        <f>sheet1!S77</f>
        <v>0</v>
      </c>
      <c r="I202" s="82">
        <f>sheet1!T77</f>
        <v>0</v>
      </c>
      <c r="J202" s="82">
        <f>sheet1!U77</f>
        <v>0</v>
      </c>
      <c r="K202" s="82">
        <f>sheet1!V77</f>
        <v>0</v>
      </c>
      <c r="L202" s="82">
        <f>sheet1!W77</f>
        <v>0</v>
      </c>
      <c r="M202" s="82">
        <f>sheet1!X77</f>
        <v>0</v>
      </c>
    </row>
    <row r="203" spans="1:13" x14ac:dyDescent="0.4">
      <c r="A203" s="82">
        <f t="shared" ref="A203" si="130">A75</f>
        <v>17</v>
      </c>
      <c r="B203" s="82" t="str">
        <f t="shared" ref="B203" si="131">B75</f>
        <v>控制</v>
      </c>
      <c r="C203" s="82">
        <f>sheet1!N78</f>
        <v>0</v>
      </c>
      <c r="D203" s="82">
        <f>sheet1!O78</f>
        <v>0</v>
      </c>
      <c r="E203" s="82">
        <f>sheet1!P78</f>
        <v>0</v>
      </c>
      <c r="F203" s="82">
        <f>sheet1!Q78</f>
        <v>0</v>
      </c>
      <c r="G203" s="82">
        <f>sheet1!R78</f>
        <v>0</v>
      </c>
      <c r="H203" s="82">
        <f>sheet1!S78</f>
        <v>0</v>
      </c>
      <c r="I203" s="82">
        <f>sheet1!T78</f>
        <v>0</v>
      </c>
      <c r="J203" s="82">
        <f>sheet1!U78</f>
        <v>0</v>
      </c>
      <c r="K203" s="82">
        <f>sheet1!V78</f>
        <v>0</v>
      </c>
      <c r="L203" s="82">
        <f>sheet1!W78</f>
        <v>0</v>
      </c>
      <c r="M203" s="82">
        <f>sheet1!X78</f>
        <v>0</v>
      </c>
    </row>
    <row r="204" spans="1:13" x14ac:dyDescent="0.4">
      <c r="A204" s="82">
        <f t="shared" ref="A204" si="132">A76</f>
        <v>17</v>
      </c>
      <c r="B204" s="82" t="str">
        <f t="shared" ref="B204" si="133">B76</f>
        <v>推断</v>
      </c>
      <c r="C204" s="82">
        <f>sheet1!N79</f>
        <v>0</v>
      </c>
      <c r="D204" s="82">
        <f>sheet1!O79</f>
        <v>0</v>
      </c>
      <c r="E204" s="82">
        <f>sheet1!P79</f>
        <v>0</v>
      </c>
      <c r="F204" s="82">
        <f>sheet1!Q79</f>
        <v>0</v>
      </c>
      <c r="G204" s="82">
        <f>sheet1!R79</f>
        <v>0</v>
      </c>
      <c r="H204" s="82">
        <f>sheet1!S79</f>
        <v>0</v>
      </c>
      <c r="I204" s="82">
        <f>sheet1!T79</f>
        <v>0</v>
      </c>
      <c r="J204" s="82">
        <f>sheet1!U79</f>
        <v>0</v>
      </c>
      <c r="K204" s="82">
        <f>sheet1!V79</f>
        <v>0</v>
      </c>
      <c r="L204" s="82">
        <f>sheet1!W79</f>
        <v>0</v>
      </c>
      <c r="M204" s="82">
        <f>sheet1!X79</f>
        <v>0</v>
      </c>
    </row>
    <row r="205" spans="1:13" x14ac:dyDescent="0.4">
      <c r="A205" s="82">
        <f t="shared" ref="A205" si="134">A77</f>
        <v>17</v>
      </c>
      <c r="B205" s="82" t="str">
        <f t="shared" ref="B205" si="135">B77</f>
        <v>小计</v>
      </c>
      <c r="C205" s="82">
        <f>sheet1!N80</f>
        <v>0</v>
      </c>
      <c r="D205" s="82">
        <f>sheet1!O80</f>
        <v>0</v>
      </c>
      <c r="E205" s="82">
        <f>sheet1!P80</f>
        <v>0</v>
      </c>
      <c r="F205" s="82">
        <f>sheet1!Q80</f>
        <v>0</v>
      </c>
      <c r="G205" s="82">
        <f>sheet1!R80</f>
        <v>0</v>
      </c>
      <c r="H205" s="82">
        <f>sheet1!S80</f>
        <v>0</v>
      </c>
      <c r="I205" s="82">
        <f>sheet1!T80</f>
        <v>0</v>
      </c>
      <c r="J205" s="82">
        <f>sheet1!U80</f>
        <v>0</v>
      </c>
      <c r="K205" s="82">
        <f>sheet1!V80</f>
        <v>0</v>
      </c>
      <c r="L205" s="82">
        <f>sheet1!W80</f>
        <v>0</v>
      </c>
      <c r="M205" s="82">
        <f>sheet1!X80</f>
        <v>0</v>
      </c>
    </row>
    <row r="206" spans="1:13" x14ac:dyDescent="0.4">
      <c r="A206" s="82">
        <f t="shared" ref="A206" si="136">A78</f>
        <v>18</v>
      </c>
      <c r="B206" s="82" t="str">
        <f t="shared" ref="B206" si="137">B78</f>
        <v>探明</v>
      </c>
      <c r="C206" s="82">
        <f>sheet1!N81</f>
        <v>0</v>
      </c>
      <c r="D206" s="82">
        <f>sheet1!O81</f>
        <v>0</v>
      </c>
      <c r="E206" s="82">
        <f>sheet1!P81</f>
        <v>0</v>
      </c>
      <c r="F206" s="82">
        <f>sheet1!Q81</f>
        <v>0</v>
      </c>
      <c r="G206" s="82">
        <f>sheet1!R81</f>
        <v>0</v>
      </c>
      <c r="H206" s="82">
        <f>sheet1!S81</f>
        <v>0</v>
      </c>
      <c r="I206" s="82">
        <f>sheet1!T81</f>
        <v>0</v>
      </c>
      <c r="J206" s="82">
        <f>sheet1!U81</f>
        <v>0</v>
      </c>
      <c r="K206" s="82">
        <f>sheet1!V81</f>
        <v>0</v>
      </c>
      <c r="L206" s="82">
        <f>sheet1!W81</f>
        <v>0</v>
      </c>
      <c r="M206" s="82">
        <f>sheet1!X81</f>
        <v>0</v>
      </c>
    </row>
    <row r="207" spans="1:13" x14ac:dyDescent="0.4">
      <c r="A207" s="82">
        <f t="shared" ref="A207" si="138">A79</f>
        <v>18</v>
      </c>
      <c r="B207" s="82" t="str">
        <f t="shared" ref="B207" si="139">B79</f>
        <v>控制</v>
      </c>
      <c r="C207" s="82">
        <f>sheet1!N82</f>
        <v>0</v>
      </c>
      <c r="D207" s="82">
        <f>sheet1!O82</f>
        <v>0</v>
      </c>
      <c r="E207" s="82">
        <f>sheet1!P82</f>
        <v>0</v>
      </c>
      <c r="F207" s="82">
        <f>sheet1!Q82</f>
        <v>0</v>
      </c>
      <c r="G207" s="82">
        <f>sheet1!R82</f>
        <v>0</v>
      </c>
      <c r="H207" s="82">
        <f>sheet1!S82</f>
        <v>0</v>
      </c>
      <c r="I207" s="82">
        <f>sheet1!T82</f>
        <v>0</v>
      </c>
      <c r="J207" s="82">
        <f>sheet1!U82</f>
        <v>0</v>
      </c>
      <c r="K207" s="82">
        <f>sheet1!V82</f>
        <v>0</v>
      </c>
      <c r="L207" s="82">
        <f>sheet1!W82</f>
        <v>0</v>
      </c>
      <c r="M207" s="82">
        <f>sheet1!X82</f>
        <v>0</v>
      </c>
    </row>
    <row r="208" spans="1:13" x14ac:dyDescent="0.4">
      <c r="A208" s="82">
        <f t="shared" ref="A208" si="140">A80</f>
        <v>18</v>
      </c>
      <c r="B208" s="82" t="str">
        <f t="shared" ref="B208" si="141">B80</f>
        <v>推断</v>
      </c>
      <c r="C208" s="82">
        <f>sheet1!N83</f>
        <v>0</v>
      </c>
      <c r="D208" s="82">
        <f>sheet1!O83</f>
        <v>0</v>
      </c>
      <c r="E208" s="82">
        <f>sheet1!P83</f>
        <v>0</v>
      </c>
      <c r="F208" s="82">
        <f>sheet1!Q83</f>
        <v>0</v>
      </c>
      <c r="G208" s="82">
        <f>sheet1!R83</f>
        <v>0</v>
      </c>
      <c r="H208" s="82">
        <f>sheet1!S83</f>
        <v>0</v>
      </c>
      <c r="I208" s="82">
        <f>sheet1!T83</f>
        <v>0</v>
      </c>
      <c r="J208" s="82">
        <f>sheet1!U83</f>
        <v>0</v>
      </c>
      <c r="K208" s="82">
        <f>sheet1!V83</f>
        <v>0</v>
      </c>
      <c r="L208" s="82">
        <f>sheet1!W83</f>
        <v>0</v>
      </c>
      <c r="M208" s="82">
        <f>sheet1!X83</f>
        <v>0</v>
      </c>
    </row>
    <row r="209" spans="1:13" x14ac:dyDescent="0.4">
      <c r="A209" s="82">
        <f t="shared" ref="A209" si="142">A81</f>
        <v>18</v>
      </c>
      <c r="B209" s="82" t="str">
        <f t="shared" ref="B209" si="143">B81</f>
        <v>小计</v>
      </c>
      <c r="C209" s="82">
        <f>sheet1!N84</f>
        <v>0</v>
      </c>
      <c r="D209" s="82">
        <f>sheet1!O84</f>
        <v>0</v>
      </c>
      <c r="E209" s="82">
        <f>sheet1!P84</f>
        <v>0</v>
      </c>
      <c r="F209" s="82">
        <f>sheet1!Q84</f>
        <v>0</v>
      </c>
      <c r="G209" s="82">
        <f>sheet1!R84</f>
        <v>0</v>
      </c>
      <c r="H209" s="82">
        <f>sheet1!S84</f>
        <v>0</v>
      </c>
      <c r="I209" s="82">
        <f>sheet1!T84</f>
        <v>0</v>
      </c>
      <c r="J209" s="82">
        <f>sheet1!U84</f>
        <v>0</v>
      </c>
      <c r="K209" s="82">
        <f>sheet1!V84</f>
        <v>0</v>
      </c>
      <c r="L209" s="82">
        <f>sheet1!W84</f>
        <v>0</v>
      </c>
      <c r="M209" s="82">
        <f>sheet1!X84</f>
        <v>0</v>
      </c>
    </row>
    <row r="210" spans="1:13" x14ac:dyDescent="0.4">
      <c r="A210" s="82">
        <f t="shared" ref="A210" si="144">A82</f>
        <v>19</v>
      </c>
      <c r="B210" s="82" t="str">
        <f t="shared" ref="B210" si="145">B82</f>
        <v>探明</v>
      </c>
      <c r="C210" s="82">
        <f>sheet1!N85</f>
        <v>0</v>
      </c>
      <c r="D210" s="82">
        <f>sheet1!O85</f>
        <v>0</v>
      </c>
      <c r="E210" s="82">
        <f>sheet1!P85</f>
        <v>0</v>
      </c>
      <c r="F210" s="82">
        <f>sheet1!Q85</f>
        <v>0</v>
      </c>
      <c r="G210" s="82">
        <f>sheet1!R85</f>
        <v>0</v>
      </c>
      <c r="H210" s="82">
        <f>sheet1!S85</f>
        <v>0</v>
      </c>
      <c r="I210" s="82">
        <f>sheet1!T85</f>
        <v>0</v>
      </c>
      <c r="J210" s="82">
        <f>sheet1!U85</f>
        <v>0</v>
      </c>
      <c r="K210" s="82">
        <f>sheet1!V85</f>
        <v>0</v>
      </c>
      <c r="L210" s="82">
        <f>sheet1!W85</f>
        <v>0</v>
      </c>
      <c r="M210" s="82">
        <f>sheet1!X85</f>
        <v>0</v>
      </c>
    </row>
    <row r="211" spans="1:13" x14ac:dyDescent="0.4">
      <c r="A211" s="82">
        <f t="shared" ref="A211" si="146">A83</f>
        <v>19</v>
      </c>
      <c r="B211" s="82" t="str">
        <f t="shared" ref="B211" si="147">B83</f>
        <v>控制</v>
      </c>
      <c r="C211" s="82">
        <f>sheet1!N86</f>
        <v>0</v>
      </c>
      <c r="D211" s="82">
        <f>sheet1!O86</f>
        <v>0</v>
      </c>
      <c r="E211" s="82">
        <f>sheet1!P86</f>
        <v>0</v>
      </c>
      <c r="F211" s="82">
        <f>sheet1!Q86</f>
        <v>0</v>
      </c>
      <c r="G211" s="82">
        <f>sheet1!R86</f>
        <v>0</v>
      </c>
      <c r="H211" s="82">
        <f>sheet1!S86</f>
        <v>0</v>
      </c>
      <c r="I211" s="82">
        <f>sheet1!T86</f>
        <v>0</v>
      </c>
      <c r="J211" s="82">
        <f>sheet1!U86</f>
        <v>0</v>
      </c>
      <c r="K211" s="82">
        <f>sheet1!V86</f>
        <v>0</v>
      </c>
      <c r="L211" s="82">
        <f>sheet1!W86</f>
        <v>0</v>
      </c>
      <c r="M211" s="82">
        <f>sheet1!X86</f>
        <v>0</v>
      </c>
    </row>
    <row r="212" spans="1:13" x14ac:dyDescent="0.4">
      <c r="A212" s="82">
        <f t="shared" ref="A212" si="148">A84</f>
        <v>19</v>
      </c>
      <c r="B212" s="82" t="str">
        <f t="shared" ref="B212" si="149">B84</f>
        <v>推断</v>
      </c>
      <c r="C212" s="82">
        <f>sheet1!N87</f>
        <v>0</v>
      </c>
      <c r="D212" s="82">
        <f>sheet1!O87</f>
        <v>0</v>
      </c>
      <c r="E212" s="82">
        <f>sheet1!P87</f>
        <v>0</v>
      </c>
      <c r="F212" s="82">
        <f>sheet1!Q87</f>
        <v>0</v>
      </c>
      <c r="G212" s="82">
        <f>sheet1!R87</f>
        <v>0</v>
      </c>
      <c r="H212" s="82">
        <f>sheet1!S87</f>
        <v>0</v>
      </c>
      <c r="I212" s="82">
        <f>sheet1!T87</f>
        <v>0</v>
      </c>
      <c r="J212" s="82">
        <f>sheet1!U87</f>
        <v>0</v>
      </c>
      <c r="K212" s="82">
        <f>sheet1!V87</f>
        <v>0</v>
      </c>
      <c r="L212" s="82">
        <f>sheet1!W87</f>
        <v>0</v>
      </c>
      <c r="M212" s="82">
        <f>sheet1!X87</f>
        <v>0</v>
      </c>
    </row>
    <row r="213" spans="1:13" x14ac:dyDescent="0.4">
      <c r="A213" s="82">
        <f t="shared" ref="A213" si="150">A85</f>
        <v>19</v>
      </c>
      <c r="B213" s="82" t="str">
        <f t="shared" ref="B213" si="151">B85</f>
        <v>小计</v>
      </c>
      <c r="C213" s="82">
        <f>sheet1!N88</f>
        <v>0</v>
      </c>
      <c r="D213" s="82">
        <f>sheet1!O88</f>
        <v>0</v>
      </c>
      <c r="E213" s="82">
        <f>sheet1!P88</f>
        <v>0</v>
      </c>
      <c r="F213" s="82">
        <f>sheet1!Q88</f>
        <v>0</v>
      </c>
      <c r="G213" s="82">
        <f>sheet1!R88</f>
        <v>0</v>
      </c>
      <c r="H213" s="82">
        <f>sheet1!S88</f>
        <v>0</v>
      </c>
      <c r="I213" s="82">
        <f>sheet1!T88</f>
        <v>0</v>
      </c>
      <c r="J213" s="82">
        <f>sheet1!U88</f>
        <v>0</v>
      </c>
      <c r="K213" s="82">
        <f>sheet1!V88</f>
        <v>0</v>
      </c>
      <c r="L213" s="82">
        <f>sheet1!W88</f>
        <v>0</v>
      </c>
      <c r="M213" s="82">
        <f>sheet1!X88</f>
        <v>0</v>
      </c>
    </row>
    <row r="214" spans="1:13" x14ac:dyDescent="0.4">
      <c r="A214" s="82">
        <f t="shared" ref="A214" si="152">A86</f>
        <v>20</v>
      </c>
      <c r="B214" s="82" t="str">
        <f t="shared" ref="B214" si="153">B86</f>
        <v>探明</v>
      </c>
      <c r="C214" s="82">
        <f>sheet1!N89</f>
        <v>0</v>
      </c>
      <c r="D214" s="82">
        <f>sheet1!O89</f>
        <v>0</v>
      </c>
      <c r="E214" s="82">
        <f>sheet1!P89</f>
        <v>0</v>
      </c>
      <c r="F214" s="82">
        <f>sheet1!Q89</f>
        <v>0</v>
      </c>
      <c r="G214" s="82">
        <f>sheet1!R89</f>
        <v>0</v>
      </c>
      <c r="H214" s="82">
        <f>sheet1!S89</f>
        <v>0</v>
      </c>
      <c r="I214" s="82">
        <f>sheet1!T89</f>
        <v>0</v>
      </c>
      <c r="J214" s="82">
        <f>sheet1!U89</f>
        <v>0</v>
      </c>
      <c r="K214" s="82">
        <f>sheet1!V89</f>
        <v>0</v>
      </c>
      <c r="L214" s="82">
        <f>sheet1!W89</f>
        <v>0</v>
      </c>
      <c r="M214" s="82">
        <f>sheet1!X89</f>
        <v>0</v>
      </c>
    </row>
    <row r="215" spans="1:13" x14ac:dyDescent="0.4">
      <c r="A215" s="82">
        <f t="shared" ref="A215" si="154">A87</f>
        <v>20</v>
      </c>
      <c r="B215" s="82" t="str">
        <f t="shared" ref="B215" si="155">B87</f>
        <v>控制</v>
      </c>
      <c r="C215" s="82">
        <f>sheet1!N90</f>
        <v>0</v>
      </c>
      <c r="D215" s="82">
        <f>sheet1!O90</f>
        <v>0</v>
      </c>
      <c r="E215" s="82">
        <f>sheet1!P90</f>
        <v>0</v>
      </c>
      <c r="F215" s="82">
        <f>sheet1!Q90</f>
        <v>0</v>
      </c>
      <c r="G215" s="82">
        <f>sheet1!R90</f>
        <v>0</v>
      </c>
      <c r="H215" s="82">
        <f>sheet1!S90</f>
        <v>0</v>
      </c>
      <c r="I215" s="82">
        <f>sheet1!T90</f>
        <v>0</v>
      </c>
      <c r="J215" s="82">
        <f>sheet1!U90</f>
        <v>0</v>
      </c>
      <c r="K215" s="82">
        <f>sheet1!V90</f>
        <v>0</v>
      </c>
      <c r="L215" s="82">
        <f>sheet1!W90</f>
        <v>0</v>
      </c>
      <c r="M215" s="82">
        <f>sheet1!X90</f>
        <v>0</v>
      </c>
    </row>
    <row r="216" spans="1:13" x14ac:dyDescent="0.4">
      <c r="A216" s="82">
        <f t="shared" ref="A216" si="156">A88</f>
        <v>20</v>
      </c>
      <c r="B216" s="82" t="str">
        <f t="shared" ref="B216" si="157">B88</f>
        <v>推断</v>
      </c>
      <c r="C216" s="82">
        <f>sheet1!N91</f>
        <v>0</v>
      </c>
      <c r="D216" s="82">
        <f>sheet1!O91</f>
        <v>0</v>
      </c>
      <c r="E216" s="82">
        <f>sheet1!P91</f>
        <v>0</v>
      </c>
      <c r="F216" s="82">
        <f>sheet1!Q91</f>
        <v>0</v>
      </c>
      <c r="G216" s="82">
        <f>sheet1!R91</f>
        <v>0</v>
      </c>
      <c r="H216" s="82">
        <f>sheet1!S91</f>
        <v>0</v>
      </c>
      <c r="I216" s="82">
        <f>sheet1!T91</f>
        <v>0</v>
      </c>
      <c r="J216" s="82">
        <f>sheet1!U91</f>
        <v>0</v>
      </c>
      <c r="K216" s="82">
        <f>sheet1!V91</f>
        <v>0</v>
      </c>
      <c r="L216" s="82">
        <f>sheet1!W91</f>
        <v>0</v>
      </c>
      <c r="M216" s="82">
        <f>sheet1!X91</f>
        <v>0</v>
      </c>
    </row>
    <row r="217" spans="1:13" x14ac:dyDescent="0.4">
      <c r="A217" s="82">
        <f t="shared" ref="A217" si="158">A89</f>
        <v>20</v>
      </c>
      <c r="B217" s="82" t="str">
        <f t="shared" ref="B217" si="159">B89</f>
        <v>小计</v>
      </c>
      <c r="C217" s="82">
        <f>sheet1!N92</f>
        <v>0</v>
      </c>
      <c r="D217" s="82">
        <f>sheet1!O92</f>
        <v>0</v>
      </c>
      <c r="E217" s="82">
        <f>sheet1!P92</f>
        <v>0</v>
      </c>
      <c r="F217" s="82">
        <f>sheet1!Q92</f>
        <v>0</v>
      </c>
      <c r="G217" s="82">
        <f>sheet1!R92</f>
        <v>0</v>
      </c>
      <c r="H217" s="82">
        <f>sheet1!S92</f>
        <v>0</v>
      </c>
      <c r="I217" s="82">
        <f>sheet1!T92</f>
        <v>0</v>
      </c>
      <c r="J217" s="82">
        <f>sheet1!U92</f>
        <v>0</v>
      </c>
      <c r="K217" s="82">
        <f>sheet1!V92</f>
        <v>0</v>
      </c>
      <c r="L217" s="82">
        <f>sheet1!W92</f>
        <v>0</v>
      </c>
      <c r="M217" s="82">
        <f>sheet1!X92</f>
        <v>0</v>
      </c>
    </row>
    <row r="218" spans="1:13" x14ac:dyDescent="0.4">
      <c r="A218" s="82">
        <f t="shared" ref="A218" si="160">A90</f>
        <v>21</v>
      </c>
      <c r="B218" s="82" t="str">
        <f t="shared" ref="B218" si="161">B90</f>
        <v>探明</v>
      </c>
      <c r="C218" s="82">
        <f>sheet1!N93</f>
        <v>0</v>
      </c>
      <c r="D218" s="82">
        <f>sheet1!O93</f>
        <v>0</v>
      </c>
      <c r="E218" s="82">
        <f>sheet1!P93</f>
        <v>0</v>
      </c>
      <c r="F218" s="82">
        <f>sheet1!Q93</f>
        <v>0</v>
      </c>
      <c r="G218" s="82">
        <f>sheet1!R93</f>
        <v>0</v>
      </c>
      <c r="H218" s="82">
        <f>sheet1!S93</f>
        <v>0</v>
      </c>
      <c r="I218" s="82">
        <f>sheet1!T93</f>
        <v>0</v>
      </c>
      <c r="J218" s="82">
        <f>sheet1!U93</f>
        <v>0</v>
      </c>
      <c r="K218" s="82">
        <f>sheet1!V93</f>
        <v>0</v>
      </c>
      <c r="L218" s="82">
        <f>sheet1!W93</f>
        <v>0</v>
      </c>
      <c r="M218" s="82">
        <f>sheet1!X93</f>
        <v>0</v>
      </c>
    </row>
    <row r="219" spans="1:13" x14ac:dyDescent="0.4">
      <c r="A219" s="82">
        <f t="shared" ref="A219" si="162">A91</f>
        <v>21</v>
      </c>
      <c r="B219" s="82" t="str">
        <f t="shared" ref="B219" si="163">B91</f>
        <v>控制</v>
      </c>
      <c r="C219" s="82">
        <f>sheet1!N94</f>
        <v>0</v>
      </c>
      <c r="D219" s="82">
        <f>sheet1!O94</f>
        <v>0</v>
      </c>
      <c r="E219" s="82">
        <f>sheet1!P94</f>
        <v>0</v>
      </c>
      <c r="F219" s="82">
        <f>sheet1!Q94</f>
        <v>0</v>
      </c>
      <c r="G219" s="82">
        <f>sheet1!R94</f>
        <v>0</v>
      </c>
      <c r="H219" s="82">
        <f>sheet1!S94</f>
        <v>0</v>
      </c>
      <c r="I219" s="82">
        <f>sheet1!T94</f>
        <v>0</v>
      </c>
      <c r="J219" s="82">
        <f>sheet1!U94</f>
        <v>0</v>
      </c>
      <c r="K219" s="82">
        <f>sheet1!V94</f>
        <v>0</v>
      </c>
      <c r="L219" s="82">
        <f>sheet1!W94</f>
        <v>0</v>
      </c>
      <c r="M219" s="82">
        <f>sheet1!X94</f>
        <v>0</v>
      </c>
    </row>
    <row r="220" spans="1:13" x14ac:dyDescent="0.4">
      <c r="A220" s="82">
        <f t="shared" ref="A220" si="164">A92</f>
        <v>21</v>
      </c>
      <c r="B220" s="82" t="str">
        <f t="shared" ref="B220" si="165">B92</f>
        <v>推断</v>
      </c>
      <c r="C220" s="82">
        <f>sheet1!N95</f>
        <v>0</v>
      </c>
      <c r="D220" s="82">
        <f>sheet1!O95</f>
        <v>0</v>
      </c>
      <c r="E220" s="82">
        <f>sheet1!P95</f>
        <v>0</v>
      </c>
      <c r="F220" s="82">
        <f>sheet1!Q95</f>
        <v>0</v>
      </c>
      <c r="G220" s="82">
        <f>sheet1!R95</f>
        <v>0</v>
      </c>
      <c r="H220" s="82">
        <f>sheet1!S95</f>
        <v>0</v>
      </c>
      <c r="I220" s="82">
        <f>sheet1!T95</f>
        <v>0</v>
      </c>
      <c r="J220" s="82">
        <f>sheet1!U95</f>
        <v>0</v>
      </c>
      <c r="K220" s="82">
        <f>sheet1!V95</f>
        <v>0</v>
      </c>
      <c r="L220" s="82">
        <f>sheet1!W95</f>
        <v>0</v>
      </c>
      <c r="M220" s="82">
        <f>sheet1!X95</f>
        <v>0</v>
      </c>
    </row>
    <row r="221" spans="1:13" x14ac:dyDescent="0.4">
      <c r="A221" s="82">
        <f t="shared" ref="A221" si="166">A93</f>
        <v>21</v>
      </c>
      <c r="B221" s="82" t="str">
        <f t="shared" ref="B221" si="167">B93</f>
        <v>小计</v>
      </c>
      <c r="C221" s="82">
        <f>sheet1!N96</f>
        <v>0</v>
      </c>
      <c r="D221" s="82">
        <f>sheet1!O96</f>
        <v>0</v>
      </c>
      <c r="E221" s="82">
        <f>sheet1!P96</f>
        <v>0</v>
      </c>
      <c r="F221" s="82">
        <f>sheet1!Q96</f>
        <v>0</v>
      </c>
      <c r="G221" s="82">
        <f>sheet1!R96</f>
        <v>0</v>
      </c>
      <c r="H221" s="82">
        <f>sheet1!S96</f>
        <v>0</v>
      </c>
      <c r="I221" s="82">
        <f>sheet1!T96</f>
        <v>0</v>
      </c>
      <c r="J221" s="82">
        <f>sheet1!U96</f>
        <v>0</v>
      </c>
      <c r="K221" s="82">
        <f>sheet1!V96</f>
        <v>0</v>
      </c>
      <c r="L221" s="82">
        <f>sheet1!W96</f>
        <v>0</v>
      </c>
      <c r="M221" s="82">
        <f>sheet1!X96</f>
        <v>0</v>
      </c>
    </row>
    <row r="222" spans="1:13" x14ac:dyDescent="0.4">
      <c r="A222" s="82">
        <f t="shared" ref="A222" si="168">A94</f>
        <v>22</v>
      </c>
      <c r="B222" s="82" t="str">
        <f t="shared" ref="B222" si="169">B94</f>
        <v>探明</v>
      </c>
      <c r="C222" s="82">
        <f>sheet1!N97</f>
        <v>0</v>
      </c>
      <c r="D222" s="82">
        <f>sheet1!O97</f>
        <v>0</v>
      </c>
      <c r="E222" s="82">
        <f>sheet1!P97</f>
        <v>0</v>
      </c>
      <c r="F222" s="82">
        <f>sheet1!Q97</f>
        <v>0</v>
      </c>
      <c r="G222" s="82">
        <f>sheet1!R97</f>
        <v>0</v>
      </c>
      <c r="H222" s="82">
        <f>sheet1!S97</f>
        <v>0</v>
      </c>
      <c r="I222" s="82">
        <f>sheet1!T97</f>
        <v>0</v>
      </c>
      <c r="J222" s="82">
        <f>sheet1!U97</f>
        <v>0</v>
      </c>
      <c r="K222" s="82">
        <f>sheet1!V97</f>
        <v>0</v>
      </c>
      <c r="L222" s="82">
        <f>sheet1!W97</f>
        <v>0</v>
      </c>
      <c r="M222" s="82">
        <f>sheet1!X97</f>
        <v>0</v>
      </c>
    </row>
    <row r="223" spans="1:13" x14ac:dyDescent="0.4">
      <c r="A223" s="82">
        <f t="shared" ref="A223" si="170">A95</f>
        <v>22</v>
      </c>
      <c r="B223" s="82" t="str">
        <f t="shared" ref="B223" si="171">B95</f>
        <v>控制</v>
      </c>
      <c r="C223" s="82">
        <f>sheet1!N98</f>
        <v>0</v>
      </c>
      <c r="D223" s="82">
        <f>sheet1!O98</f>
        <v>0</v>
      </c>
      <c r="E223" s="82">
        <f>sheet1!P98</f>
        <v>0</v>
      </c>
      <c r="F223" s="82">
        <f>sheet1!Q98</f>
        <v>0</v>
      </c>
      <c r="G223" s="82">
        <f>sheet1!R98</f>
        <v>0</v>
      </c>
      <c r="H223" s="82">
        <f>sheet1!S98</f>
        <v>0</v>
      </c>
      <c r="I223" s="82">
        <f>sheet1!T98</f>
        <v>0</v>
      </c>
      <c r="J223" s="82">
        <f>sheet1!U98</f>
        <v>0</v>
      </c>
      <c r="K223" s="82">
        <f>sheet1!V98</f>
        <v>0</v>
      </c>
      <c r="L223" s="82">
        <f>sheet1!W98</f>
        <v>0</v>
      </c>
      <c r="M223" s="82">
        <f>sheet1!X98</f>
        <v>0</v>
      </c>
    </row>
    <row r="224" spans="1:13" x14ac:dyDescent="0.4">
      <c r="A224" s="82">
        <f t="shared" ref="A224" si="172">A96</f>
        <v>22</v>
      </c>
      <c r="B224" s="82" t="str">
        <f t="shared" ref="B224" si="173">B96</f>
        <v>推断</v>
      </c>
      <c r="C224" s="82">
        <f>sheet1!N99</f>
        <v>0</v>
      </c>
      <c r="D224" s="82">
        <f>sheet1!O99</f>
        <v>0</v>
      </c>
      <c r="E224" s="82">
        <f>sheet1!P99</f>
        <v>0</v>
      </c>
      <c r="F224" s="82">
        <f>sheet1!Q99</f>
        <v>0</v>
      </c>
      <c r="G224" s="82">
        <f>sheet1!R99</f>
        <v>0</v>
      </c>
      <c r="H224" s="82">
        <f>sheet1!S99</f>
        <v>0</v>
      </c>
      <c r="I224" s="82">
        <f>sheet1!T99</f>
        <v>0</v>
      </c>
      <c r="J224" s="82">
        <f>sheet1!U99</f>
        <v>0</v>
      </c>
      <c r="K224" s="82">
        <f>sheet1!V99</f>
        <v>0</v>
      </c>
      <c r="L224" s="82">
        <f>sheet1!W99</f>
        <v>0</v>
      </c>
      <c r="M224" s="82">
        <f>sheet1!X99</f>
        <v>0</v>
      </c>
    </row>
    <row r="225" spans="1:13" x14ac:dyDescent="0.4">
      <c r="A225" s="82">
        <f t="shared" ref="A225" si="174">A97</f>
        <v>22</v>
      </c>
      <c r="B225" s="82" t="str">
        <f t="shared" ref="B225" si="175">B97</f>
        <v>小计</v>
      </c>
      <c r="C225" s="82">
        <f>sheet1!N100</f>
        <v>0</v>
      </c>
      <c r="D225" s="82">
        <f>sheet1!O100</f>
        <v>0</v>
      </c>
      <c r="E225" s="82">
        <f>sheet1!P100</f>
        <v>0</v>
      </c>
      <c r="F225" s="82">
        <f>sheet1!Q100</f>
        <v>0</v>
      </c>
      <c r="G225" s="82">
        <f>sheet1!R100</f>
        <v>0</v>
      </c>
      <c r="H225" s="82">
        <f>sheet1!S100</f>
        <v>0</v>
      </c>
      <c r="I225" s="82">
        <f>sheet1!T100</f>
        <v>0</v>
      </c>
      <c r="J225" s="82">
        <f>sheet1!U100</f>
        <v>0</v>
      </c>
      <c r="K225" s="82">
        <f>sheet1!V100</f>
        <v>0</v>
      </c>
      <c r="L225" s="82">
        <f>sheet1!W100</f>
        <v>0</v>
      </c>
      <c r="M225" s="82">
        <f>sheet1!X100</f>
        <v>0</v>
      </c>
    </row>
    <row r="226" spans="1:13" x14ac:dyDescent="0.4">
      <c r="A226" s="82">
        <f t="shared" ref="A226" si="176">A98</f>
        <v>23</v>
      </c>
      <c r="B226" s="82" t="str">
        <f t="shared" ref="B226" si="177">B98</f>
        <v>探明</v>
      </c>
      <c r="C226" s="82">
        <f>sheet1!N101</f>
        <v>0</v>
      </c>
      <c r="D226" s="82">
        <f>sheet1!O101</f>
        <v>0</v>
      </c>
      <c r="E226" s="82">
        <f>sheet1!P101</f>
        <v>0</v>
      </c>
      <c r="F226" s="82">
        <f>sheet1!Q101</f>
        <v>0</v>
      </c>
      <c r="G226" s="82">
        <f>sheet1!R101</f>
        <v>0</v>
      </c>
      <c r="H226" s="82">
        <f>sheet1!S101</f>
        <v>0</v>
      </c>
      <c r="I226" s="82">
        <f>sheet1!T101</f>
        <v>0</v>
      </c>
      <c r="J226" s="82">
        <f>sheet1!U101</f>
        <v>0</v>
      </c>
      <c r="K226" s="82">
        <f>sheet1!V101</f>
        <v>0</v>
      </c>
      <c r="L226" s="82">
        <f>sheet1!W101</f>
        <v>0</v>
      </c>
      <c r="M226" s="82">
        <f>sheet1!X101</f>
        <v>0</v>
      </c>
    </row>
    <row r="227" spans="1:13" x14ac:dyDescent="0.4">
      <c r="A227" s="82">
        <f t="shared" ref="A227" si="178">A99</f>
        <v>23</v>
      </c>
      <c r="B227" s="82" t="str">
        <f t="shared" ref="B227" si="179">B99</f>
        <v>控制</v>
      </c>
      <c r="C227" s="82">
        <f>sheet1!N102</f>
        <v>0</v>
      </c>
      <c r="D227" s="82">
        <f>sheet1!O102</f>
        <v>0</v>
      </c>
      <c r="E227" s="82">
        <f>sheet1!P102</f>
        <v>0</v>
      </c>
      <c r="F227" s="82">
        <f>sheet1!Q102</f>
        <v>0</v>
      </c>
      <c r="G227" s="82">
        <f>sheet1!R102</f>
        <v>0</v>
      </c>
      <c r="H227" s="82">
        <f>sheet1!S102</f>
        <v>0</v>
      </c>
      <c r="I227" s="82">
        <f>sheet1!T102</f>
        <v>0</v>
      </c>
      <c r="J227" s="82">
        <f>sheet1!U102</f>
        <v>0</v>
      </c>
      <c r="K227" s="82">
        <f>sheet1!V102</f>
        <v>0</v>
      </c>
      <c r="L227" s="82">
        <f>sheet1!W102</f>
        <v>0</v>
      </c>
      <c r="M227" s="82">
        <f>sheet1!X102</f>
        <v>0</v>
      </c>
    </row>
    <row r="228" spans="1:13" x14ac:dyDescent="0.4">
      <c r="A228" s="82">
        <f t="shared" ref="A228" si="180">A100</f>
        <v>23</v>
      </c>
      <c r="B228" s="82" t="str">
        <f t="shared" ref="B228" si="181">B100</f>
        <v>推断</v>
      </c>
      <c r="C228" s="82">
        <f>sheet1!N103</f>
        <v>0</v>
      </c>
      <c r="D228" s="82">
        <f>sheet1!O103</f>
        <v>0</v>
      </c>
      <c r="E228" s="82">
        <f>sheet1!P103</f>
        <v>0</v>
      </c>
      <c r="F228" s="82">
        <f>sheet1!Q103</f>
        <v>0</v>
      </c>
      <c r="G228" s="82">
        <f>sheet1!R103</f>
        <v>0</v>
      </c>
      <c r="H228" s="82">
        <f>sheet1!S103</f>
        <v>0</v>
      </c>
      <c r="I228" s="82">
        <f>sheet1!T103</f>
        <v>0</v>
      </c>
      <c r="J228" s="82">
        <f>sheet1!U103</f>
        <v>0</v>
      </c>
      <c r="K228" s="82">
        <f>sheet1!V103</f>
        <v>0</v>
      </c>
      <c r="L228" s="82">
        <f>sheet1!W103</f>
        <v>0</v>
      </c>
      <c r="M228" s="82">
        <f>sheet1!X103</f>
        <v>0</v>
      </c>
    </row>
    <row r="229" spans="1:13" x14ac:dyDescent="0.4">
      <c r="A229" s="82">
        <f t="shared" ref="A229" si="182">A101</f>
        <v>23</v>
      </c>
      <c r="B229" s="82" t="str">
        <f t="shared" ref="B229" si="183">B101</f>
        <v>小计</v>
      </c>
      <c r="C229" s="82">
        <f>sheet1!N104</f>
        <v>0</v>
      </c>
      <c r="D229" s="82">
        <f>sheet1!O104</f>
        <v>0</v>
      </c>
      <c r="E229" s="82">
        <f>sheet1!P104</f>
        <v>0</v>
      </c>
      <c r="F229" s="82">
        <f>sheet1!Q104</f>
        <v>0</v>
      </c>
      <c r="G229" s="82">
        <f>sheet1!R104</f>
        <v>0</v>
      </c>
      <c r="H229" s="82">
        <f>sheet1!S104</f>
        <v>0</v>
      </c>
      <c r="I229" s="82">
        <f>sheet1!T104</f>
        <v>0</v>
      </c>
      <c r="J229" s="82">
        <f>sheet1!U104</f>
        <v>0</v>
      </c>
      <c r="K229" s="82">
        <f>sheet1!V104</f>
        <v>0</v>
      </c>
      <c r="L229" s="82">
        <f>sheet1!W104</f>
        <v>0</v>
      </c>
      <c r="M229" s="82">
        <f>sheet1!X104</f>
        <v>0</v>
      </c>
    </row>
    <row r="230" spans="1:13" x14ac:dyDescent="0.4">
      <c r="A230" s="82">
        <f t="shared" ref="A230" si="184">A102</f>
        <v>24</v>
      </c>
      <c r="B230" s="82" t="str">
        <f t="shared" ref="B230" si="185">B102</f>
        <v>探明</v>
      </c>
      <c r="C230" s="82">
        <f>sheet1!N105</f>
        <v>0</v>
      </c>
      <c r="D230" s="82">
        <f>sheet1!O105</f>
        <v>0</v>
      </c>
      <c r="E230" s="82">
        <f>sheet1!P105</f>
        <v>0</v>
      </c>
      <c r="F230" s="82">
        <f>sheet1!Q105</f>
        <v>0</v>
      </c>
      <c r="G230" s="82">
        <f>sheet1!R105</f>
        <v>0</v>
      </c>
      <c r="H230" s="82">
        <f>sheet1!S105</f>
        <v>0</v>
      </c>
      <c r="I230" s="82">
        <f>sheet1!T105</f>
        <v>0</v>
      </c>
      <c r="J230" s="82">
        <f>sheet1!U105</f>
        <v>0</v>
      </c>
      <c r="K230" s="82">
        <f>sheet1!V105</f>
        <v>0</v>
      </c>
      <c r="L230" s="82">
        <f>sheet1!W105</f>
        <v>0</v>
      </c>
      <c r="M230" s="82">
        <f>sheet1!X105</f>
        <v>0</v>
      </c>
    </row>
    <row r="231" spans="1:13" x14ac:dyDescent="0.4">
      <c r="A231" s="82">
        <f t="shared" ref="A231" si="186">A103</f>
        <v>24</v>
      </c>
      <c r="B231" s="82" t="str">
        <f t="shared" ref="B231" si="187">B103</f>
        <v>控制</v>
      </c>
      <c r="C231" s="82">
        <f>sheet1!N106</f>
        <v>0</v>
      </c>
      <c r="D231" s="82">
        <f>sheet1!O106</f>
        <v>0</v>
      </c>
      <c r="E231" s="82">
        <f>sheet1!P106</f>
        <v>0</v>
      </c>
      <c r="F231" s="82">
        <f>sheet1!Q106</f>
        <v>0</v>
      </c>
      <c r="G231" s="82">
        <f>sheet1!R106</f>
        <v>0</v>
      </c>
      <c r="H231" s="82">
        <f>sheet1!S106</f>
        <v>0</v>
      </c>
      <c r="I231" s="82">
        <f>sheet1!T106</f>
        <v>0</v>
      </c>
      <c r="J231" s="82">
        <f>sheet1!U106</f>
        <v>0</v>
      </c>
      <c r="K231" s="82">
        <f>sheet1!V106</f>
        <v>0</v>
      </c>
      <c r="L231" s="82">
        <f>sheet1!W106</f>
        <v>0</v>
      </c>
      <c r="M231" s="82">
        <f>sheet1!X106</f>
        <v>0</v>
      </c>
    </row>
    <row r="232" spans="1:13" x14ac:dyDescent="0.4">
      <c r="A232" s="82">
        <f t="shared" ref="A232" si="188">A104</f>
        <v>24</v>
      </c>
      <c r="B232" s="82" t="str">
        <f t="shared" ref="B232" si="189">B104</f>
        <v>推断</v>
      </c>
      <c r="C232" s="82">
        <f>sheet1!N107</f>
        <v>0</v>
      </c>
      <c r="D232" s="82">
        <f>sheet1!O107</f>
        <v>0</v>
      </c>
      <c r="E232" s="82">
        <f>sheet1!P107</f>
        <v>0</v>
      </c>
      <c r="F232" s="82">
        <f>sheet1!Q107</f>
        <v>0</v>
      </c>
      <c r="G232" s="82">
        <f>sheet1!R107</f>
        <v>0</v>
      </c>
      <c r="H232" s="82">
        <f>sheet1!S107</f>
        <v>0</v>
      </c>
      <c r="I232" s="82">
        <f>sheet1!T107</f>
        <v>0</v>
      </c>
      <c r="J232" s="82">
        <f>sheet1!U107</f>
        <v>0</v>
      </c>
      <c r="K232" s="82">
        <f>sheet1!V107</f>
        <v>0</v>
      </c>
      <c r="L232" s="82">
        <f>sheet1!W107</f>
        <v>0</v>
      </c>
      <c r="M232" s="82">
        <f>sheet1!X107</f>
        <v>0</v>
      </c>
    </row>
    <row r="233" spans="1:13" x14ac:dyDescent="0.4">
      <c r="A233" s="82">
        <f t="shared" ref="A233" si="190">A105</f>
        <v>24</v>
      </c>
      <c r="B233" s="82" t="str">
        <f t="shared" ref="B233" si="191">B105</f>
        <v>小计</v>
      </c>
      <c r="C233" s="82">
        <f>sheet1!N108</f>
        <v>0</v>
      </c>
      <c r="D233" s="82">
        <f>sheet1!O108</f>
        <v>0</v>
      </c>
      <c r="E233" s="82">
        <f>sheet1!P108</f>
        <v>0</v>
      </c>
      <c r="F233" s="82">
        <f>sheet1!Q108</f>
        <v>0</v>
      </c>
      <c r="G233" s="82">
        <f>sheet1!R108</f>
        <v>0</v>
      </c>
      <c r="H233" s="82">
        <f>sheet1!S108</f>
        <v>0</v>
      </c>
      <c r="I233" s="82">
        <f>sheet1!T108</f>
        <v>0</v>
      </c>
      <c r="J233" s="82">
        <f>sheet1!U108</f>
        <v>0</v>
      </c>
      <c r="K233" s="82">
        <f>sheet1!V108</f>
        <v>0</v>
      </c>
      <c r="L233" s="82">
        <f>sheet1!W108</f>
        <v>0</v>
      </c>
      <c r="M233" s="82">
        <f>sheet1!X108</f>
        <v>0</v>
      </c>
    </row>
    <row r="234" spans="1:13" x14ac:dyDescent="0.4">
      <c r="A234" s="82">
        <f t="shared" ref="A234" si="192">A106</f>
        <v>25</v>
      </c>
      <c r="B234" s="82" t="str">
        <f t="shared" ref="B234" si="193">B106</f>
        <v>探明</v>
      </c>
      <c r="C234" s="82">
        <f>sheet1!N109</f>
        <v>0</v>
      </c>
      <c r="D234" s="82">
        <f>sheet1!O109</f>
        <v>0</v>
      </c>
      <c r="E234" s="82">
        <f>sheet1!P109</f>
        <v>0</v>
      </c>
      <c r="F234" s="82">
        <f>sheet1!Q109</f>
        <v>0</v>
      </c>
      <c r="G234" s="82">
        <f>sheet1!R109</f>
        <v>0</v>
      </c>
      <c r="H234" s="82">
        <f>sheet1!S109</f>
        <v>0</v>
      </c>
      <c r="I234" s="82">
        <f>sheet1!T109</f>
        <v>0</v>
      </c>
      <c r="J234" s="82">
        <f>sheet1!U109</f>
        <v>0</v>
      </c>
      <c r="K234" s="82">
        <f>sheet1!V109</f>
        <v>0</v>
      </c>
      <c r="L234" s="82">
        <f>sheet1!W109</f>
        <v>0</v>
      </c>
      <c r="M234" s="82">
        <f>sheet1!X109</f>
        <v>0</v>
      </c>
    </row>
    <row r="235" spans="1:13" x14ac:dyDescent="0.4">
      <c r="A235" s="82">
        <f t="shared" ref="A235" si="194">A107</f>
        <v>25</v>
      </c>
      <c r="B235" s="82" t="str">
        <f t="shared" ref="B235" si="195">B107</f>
        <v>控制</v>
      </c>
      <c r="C235" s="82">
        <f>sheet1!N110</f>
        <v>0</v>
      </c>
      <c r="D235" s="82">
        <f>sheet1!O110</f>
        <v>0</v>
      </c>
      <c r="E235" s="82">
        <f>sheet1!P110</f>
        <v>0</v>
      </c>
      <c r="F235" s="82">
        <f>sheet1!Q110</f>
        <v>0</v>
      </c>
      <c r="G235" s="82">
        <f>sheet1!R110</f>
        <v>0</v>
      </c>
      <c r="H235" s="82">
        <f>sheet1!S110</f>
        <v>0</v>
      </c>
      <c r="I235" s="82">
        <f>sheet1!T110</f>
        <v>0</v>
      </c>
      <c r="J235" s="82">
        <f>sheet1!U110</f>
        <v>0</v>
      </c>
      <c r="K235" s="82">
        <f>sheet1!V110</f>
        <v>0</v>
      </c>
      <c r="L235" s="82">
        <f>sheet1!W110</f>
        <v>0</v>
      </c>
      <c r="M235" s="82">
        <f>sheet1!X110</f>
        <v>0</v>
      </c>
    </row>
    <row r="236" spans="1:13" x14ac:dyDescent="0.4">
      <c r="A236" s="82">
        <f t="shared" ref="A236" si="196">A108</f>
        <v>25</v>
      </c>
      <c r="B236" s="82" t="str">
        <f t="shared" ref="B236" si="197">B108</f>
        <v>推断</v>
      </c>
      <c r="C236" s="82">
        <f>sheet1!N111</f>
        <v>0</v>
      </c>
      <c r="D236" s="82">
        <f>sheet1!O111</f>
        <v>0</v>
      </c>
      <c r="E236" s="82">
        <f>sheet1!P111</f>
        <v>0</v>
      </c>
      <c r="F236" s="82">
        <f>sheet1!Q111</f>
        <v>0</v>
      </c>
      <c r="G236" s="82">
        <f>sheet1!R111</f>
        <v>0</v>
      </c>
      <c r="H236" s="82">
        <f>sheet1!S111</f>
        <v>0</v>
      </c>
      <c r="I236" s="82">
        <f>sheet1!T111</f>
        <v>0</v>
      </c>
      <c r="J236" s="82">
        <f>sheet1!U111</f>
        <v>0</v>
      </c>
      <c r="K236" s="82">
        <f>sheet1!V111</f>
        <v>0</v>
      </c>
      <c r="L236" s="82">
        <f>sheet1!W111</f>
        <v>0</v>
      </c>
      <c r="M236" s="82">
        <f>sheet1!X111</f>
        <v>0</v>
      </c>
    </row>
    <row r="237" spans="1:13" x14ac:dyDescent="0.4">
      <c r="A237" s="82">
        <f t="shared" ref="A237" si="198">A109</f>
        <v>25</v>
      </c>
      <c r="B237" s="82" t="str">
        <f t="shared" ref="B237" si="199">B109</f>
        <v>小计</v>
      </c>
      <c r="C237" s="82">
        <f>sheet1!N112</f>
        <v>0</v>
      </c>
      <c r="D237" s="82">
        <f>sheet1!O112</f>
        <v>0</v>
      </c>
      <c r="E237" s="82">
        <f>sheet1!P112</f>
        <v>0</v>
      </c>
      <c r="F237" s="82">
        <f>sheet1!Q112</f>
        <v>0</v>
      </c>
      <c r="G237" s="82">
        <f>sheet1!R112</f>
        <v>0</v>
      </c>
      <c r="H237" s="82">
        <f>sheet1!S112</f>
        <v>0</v>
      </c>
      <c r="I237" s="82">
        <f>sheet1!T112</f>
        <v>0</v>
      </c>
      <c r="J237" s="82">
        <f>sheet1!U112</f>
        <v>0</v>
      </c>
      <c r="K237" s="82">
        <f>sheet1!V112</f>
        <v>0</v>
      </c>
      <c r="L237" s="82">
        <f>sheet1!W112</f>
        <v>0</v>
      </c>
      <c r="M237" s="82">
        <f>sheet1!X112</f>
        <v>0</v>
      </c>
    </row>
    <row r="238" spans="1:13" x14ac:dyDescent="0.4">
      <c r="A238" s="82">
        <f t="shared" ref="A238" si="200">A110</f>
        <v>26</v>
      </c>
      <c r="B238" s="82" t="str">
        <f t="shared" ref="B238" si="201">B110</f>
        <v>探明</v>
      </c>
      <c r="C238" s="82">
        <f>sheet1!N113</f>
        <v>0</v>
      </c>
      <c r="D238" s="82">
        <f>sheet1!O113</f>
        <v>0</v>
      </c>
      <c r="E238" s="82">
        <f>sheet1!P113</f>
        <v>0</v>
      </c>
      <c r="F238" s="82">
        <f>sheet1!Q113</f>
        <v>0</v>
      </c>
      <c r="G238" s="82">
        <f>sheet1!R113</f>
        <v>0</v>
      </c>
      <c r="H238" s="82">
        <f>sheet1!S113</f>
        <v>0</v>
      </c>
      <c r="I238" s="82">
        <f>sheet1!T113</f>
        <v>0</v>
      </c>
      <c r="J238" s="82">
        <f>sheet1!U113</f>
        <v>0</v>
      </c>
      <c r="K238" s="82">
        <f>sheet1!V113</f>
        <v>0</v>
      </c>
      <c r="L238" s="82">
        <f>sheet1!W113</f>
        <v>0</v>
      </c>
      <c r="M238" s="82">
        <f>sheet1!X113</f>
        <v>0</v>
      </c>
    </row>
    <row r="239" spans="1:13" x14ac:dyDescent="0.4">
      <c r="A239" s="82">
        <f t="shared" ref="A239" si="202">A111</f>
        <v>26</v>
      </c>
      <c r="B239" s="82" t="str">
        <f t="shared" ref="B239" si="203">B111</f>
        <v>控制</v>
      </c>
      <c r="C239" s="82">
        <f>sheet1!N114</f>
        <v>0</v>
      </c>
      <c r="D239" s="82">
        <f>sheet1!O114</f>
        <v>0</v>
      </c>
      <c r="E239" s="82">
        <f>sheet1!P114</f>
        <v>0</v>
      </c>
      <c r="F239" s="82">
        <f>sheet1!Q114</f>
        <v>0</v>
      </c>
      <c r="G239" s="82">
        <f>sheet1!R114</f>
        <v>0</v>
      </c>
      <c r="H239" s="82">
        <f>sheet1!S114</f>
        <v>0</v>
      </c>
      <c r="I239" s="82">
        <f>sheet1!T114</f>
        <v>0</v>
      </c>
      <c r="J239" s="82">
        <f>sheet1!U114</f>
        <v>0</v>
      </c>
      <c r="K239" s="82">
        <f>sheet1!V114</f>
        <v>0</v>
      </c>
      <c r="L239" s="82">
        <f>sheet1!W114</f>
        <v>0</v>
      </c>
      <c r="M239" s="82">
        <f>sheet1!X114</f>
        <v>0</v>
      </c>
    </row>
    <row r="240" spans="1:13" x14ac:dyDescent="0.4">
      <c r="A240" s="82">
        <f t="shared" ref="A240" si="204">A112</f>
        <v>26</v>
      </c>
      <c r="B240" s="82" t="str">
        <f t="shared" ref="B240" si="205">B112</f>
        <v>推断</v>
      </c>
      <c r="C240" s="82">
        <f>sheet1!N115</f>
        <v>0</v>
      </c>
      <c r="D240" s="82">
        <f>sheet1!O115</f>
        <v>0</v>
      </c>
      <c r="E240" s="82">
        <f>sheet1!P115</f>
        <v>0</v>
      </c>
      <c r="F240" s="82">
        <f>sheet1!Q115</f>
        <v>0</v>
      </c>
      <c r="G240" s="82">
        <f>sheet1!R115</f>
        <v>0</v>
      </c>
      <c r="H240" s="82">
        <f>sheet1!S115</f>
        <v>0</v>
      </c>
      <c r="I240" s="82">
        <f>sheet1!T115</f>
        <v>0</v>
      </c>
      <c r="J240" s="82">
        <f>sheet1!U115</f>
        <v>0</v>
      </c>
      <c r="K240" s="82">
        <f>sheet1!V115</f>
        <v>0</v>
      </c>
      <c r="L240" s="82">
        <f>sheet1!W115</f>
        <v>0</v>
      </c>
      <c r="M240" s="82">
        <f>sheet1!X115</f>
        <v>0</v>
      </c>
    </row>
    <row r="241" spans="1:13" x14ac:dyDescent="0.4">
      <c r="A241" s="82">
        <f t="shared" ref="A241" si="206">A113</f>
        <v>26</v>
      </c>
      <c r="B241" s="82" t="str">
        <f t="shared" ref="B241" si="207">B113</f>
        <v>小计</v>
      </c>
      <c r="C241" s="82">
        <f>sheet1!N116</f>
        <v>0</v>
      </c>
      <c r="D241" s="82">
        <f>sheet1!O116</f>
        <v>0</v>
      </c>
      <c r="E241" s="82">
        <f>sheet1!P116</f>
        <v>0</v>
      </c>
      <c r="F241" s="82">
        <f>sheet1!Q116</f>
        <v>0</v>
      </c>
      <c r="G241" s="82">
        <f>sheet1!R116</f>
        <v>0</v>
      </c>
      <c r="H241" s="82">
        <f>sheet1!S116</f>
        <v>0</v>
      </c>
      <c r="I241" s="82">
        <f>sheet1!T116</f>
        <v>0</v>
      </c>
      <c r="J241" s="82">
        <f>sheet1!U116</f>
        <v>0</v>
      </c>
      <c r="K241" s="82">
        <f>sheet1!V116</f>
        <v>0</v>
      </c>
      <c r="L241" s="82">
        <f>sheet1!W116</f>
        <v>0</v>
      </c>
      <c r="M241" s="82">
        <f>sheet1!X116</f>
        <v>0</v>
      </c>
    </row>
    <row r="242" spans="1:13" x14ac:dyDescent="0.4">
      <c r="A242" s="82">
        <f t="shared" ref="A242" si="208">A114</f>
        <v>27</v>
      </c>
      <c r="B242" s="82" t="str">
        <f t="shared" ref="B242" si="209">B114</f>
        <v>探明</v>
      </c>
      <c r="C242" s="82">
        <f>sheet1!N117</f>
        <v>0</v>
      </c>
      <c r="D242" s="82">
        <f>sheet1!O117</f>
        <v>0</v>
      </c>
      <c r="E242" s="82">
        <f>sheet1!P117</f>
        <v>0</v>
      </c>
      <c r="F242" s="82">
        <f>sheet1!Q117</f>
        <v>0</v>
      </c>
      <c r="G242" s="82">
        <f>sheet1!R117</f>
        <v>0</v>
      </c>
      <c r="H242" s="82">
        <f>sheet1!S117</f>
        <v>0</v>
      </c>
      <c r="I242" s="82">
        <f>sheet1!T117</f>
        <v>0</v>
      </c>
      <c r="J242" s="82">
        <f>sheet1!U117</f>
        <v>0</v>
      </c>
      <c r="K242" s="82">
        <f>sheet1!V117</f>
        <v>0</v>
      </c>
      <c r="L242" s="82">
        <f>sheet1!W117</f>
        <v>0</v>
      </c>
      <c r="M242" s="82">
        <f>sheet1!X117</f>
        <v>0</v>
      </c>
    </row>
    <row r="243" spans="1:13" x14ac:dyDescent="0.4">
      <c r="A243" s="82">
        <f t="shared" ref="A243" si="210">A115</f>
        <v>27</v>
      </c>
      <c r="B243" s="82" t="str">
        <f t="shared" ref="B243" si="211">B115</f>
        <v>控制</v>
      </c>
      <c r="C243" s="82">
        <f>sheet1!N118</f>
        <v>0</v>
      </c>
      <c r="D243" s="82">
        <f>sheet1!O118</f>
        <v>0</v>
      </c>
      <c r="E243" s="82">
        <f>sheet1!P118</f>
        <v>0</v>
      </c>
      <c r="F243" s="82">
        <f>sheet1!Q118</f>
        <v>0</v>
      </c>
      <c r="G243" s="82">
        <f>sheet1!R118</f>
        <v>0</v>
      </c>
      <c r="H243" s="82">
        <f>sheet1!S118</f>
        <v>0</v>
      </c>
      <c r="I243" s="82">
        <f>sheet1!T118</f>
        <v>0</v>
      </c>
      <c r="J243" s="82">
        <f>sheet1!U118</f>
        <v>0</v>
      </c>
      <c r="K243" s="82">
        <f>sheet1!V118</f>
        <v>0</v>
      </c>
      <c r="L243" s="82">
        <f>sheet1!W118</f>
        <v>0</v>
      </c>
      <c r="M243" s="82">
        <f>sheet1!X118</f>
        <v>0</v>
      </c>
    </row>
    <row r="244" spans="1:13" x14ac:dyDescent="0.4">
      <c r="A244" s="82">
        <f t="shared" ref="A244" si="212">A116</f>
        <v>27</v>
      </c>
      <c r="B244" s="82" t="str">
        <f t="shared" ref="B244" si="213">B116</f>
        <v>推断</v>
      </c>
      <c r="C244" s="82">
        <f>sheet1!N119</f>
        <v>0</v>
      </c>
      <c r="D244" s="82">
        <f>sheet1!O119</f>
        <v>0</v>
      </c>
      <c r="E244" s="82">
        <f>sheet1!P119</f>
        <v>0</v>
      </c>
      <c r="F244" s="82">
        <f>sheet1!Q119</f>
        <v>0</v>
      </c>
      <c r="G244" s="82">
        <f>sheet1!R119</f>
        <v>0</v>
      </c>
      <c r="H244" s="82">
        <f>sheet1!S119</f>
        <v>0</v>
      </c>
      <c r="I244" s="82">
        <f>sheet1!T119</f>
        <v>0</v>
      </c>
      <c r="J244" s="82">
        <f>sheet1!U119</f>
        <v>0</v>
      </c>
      <c r="K244" s="82">
        <f>sheet1!V119</f>
        <v>0</v>
      </c>
      <c r="L244" s="82">
        <f>sheet1!W119</f>
        <v>0</v>
      </c>
      <c r="M244" s="82">
        <f>sheet1!X119</f>
        <v>0</v>
      </c>
    </row>
    <row r="245" spans="1:13" x14ac:dyDescent="0.4">
      <c r="A245" s="82">
        <f t="shared" ref="A245" si="214">A117</f>
        <v>27</v>
      </c>
      <c r="B245" s="82" t="str">
        <f t="shared" ref="B245" si="215">B117</f>
        <v>小计</v>
      </c>
      <c r="C245" s="82">
        <f>sheet1!N120</f>
        <v>0</v>
      </c>
      <c r="D245" s="82">
        <f>sheet1!O120</f>
        <v>0</v>
      </c>
      <c r="E245" s="82">
        <f>sheet1!P120</f>
        <v>0</v>
      </c>
      <c r="F245" s="82">
        <f>sheet1!Q120</f>
        <v>0</v>
      </c>
      <c r="G245" s="82">
        <f>sheet1!R120</f>
        <v>0</v>
      </c>
      <c r="H245" s="82">
        <f>sheet1!S120</f>
        <v>0</v>
      </c>
      <c r="I245" s="82">
        <f>sheet1!T120</f>
        <v>0</v>
      </c>
      <c r="J245" s="82">
        <f>sheet1!U120</f>
        <v>0</v>
      </c>
      <c r="K245" s="82">
        <f>sheet1!V120</f>
        <v>0</v>
      </c>
      <c r="L245" s="82">
        <f>sheet1!W120</f>
        <v>0</v>
      </c>
      <c r="M245" s="82">
        <f>sheet1!X120</f>
        <v>0</v>
      </c>
    </row>
    <row r="246" spans="1:13" x14ac:dyDescent="0.4">
      <c r="A246" s="82">
        <f t="shared" ref="A246" si="216">A118</f>
        <v>28</v>
      </c>
      <c r="B246" s="82" t="str">
        <f t="shared" ref="B246" si="217">B118</f>
        <v>探明</v>
      </c>
      <c r="C246" s="82">
        <f>sheet1!N121</f>
        <v>0</v>
      </c>
      <c r="D246" s="82">
        <f>sheet1!O121</f>
        <v>0</v>
      </c>
      <c r="E246" s="82">
        <f>sheet1!P121</f>
        <v>0</v>
      </c>
      <c r="F246" s="82">
        <f>sheet1!Q121</f>
        <v>0</v>
      </c>
      <c r="G246" s="82">
        <f>sheet1!R121</f>
        <v>0</v>
      </c>
      <c r="H246" s="82">
        <f>sheet1!S121</f>
        <v>0</v>
      </c>
      <c r="I246" s="82">
        <f>sheet1!T121</f>
        <v>0</v>
      </c>
      <c r="J246" s="82">
        <f>sheet1!U121</f>
        <v>0</v>
      </c>
      <c r="K246" s="82">
        <f>sheet1!V121</f>
        <v>0</v>
      </c>
      <c r="L246" s="82">
        <f>sheet1!W121</f>
        <v>0</v>
      </c>
      <c r="M246" s="82">
        <f>sheet1!X121</f>
        <v>0</v>
      </c>
    </row>
    <row r="247" spans="1:13" x14ac:dyDescent="0.4">
      <c r="A247" s="82">
        <f t="shared" ref="A247" si="218">A119</f>
        <v>28</v>
      </c>
      <c r="B247" s="82" t="str">
        <f t="shared" ref="B247" si="219">B119</f>
        <v>控制</v>
      </c>
      <c r="C247" s="82">
        <f>sheet1!N122</f>
        <v>0</v>
      </c>
      <c r="D247" s="82">
        <f>sheet1!O122</f>
        <v>0</v>
      </c>
      <c r="E247" s="82">
        <f>sheet1!P122</f>
        <v>0</v>
      </c>
      <c r="F247" s="82">
        <f>sheet1!Q122</f>
        <v>0</v>
      </c>
      <c r="G247" s="82">
        <f>sheet1!R122</f>
        <v>0</v>
      </c>
      <c r="H247" s="82">
        <f>sheet1!S122</f>
        <v>0</v>
      </c>
      <c r="I247" s="82">
        <f>sheet1!T122</f>
        <v>0</v>
      </c>
      <c r="J247" s="82">
        <f>sheet1!U122</f>
        <v>0</v>
      </c>
      <c r="K247" s="82">
        <f>sheet1!V122</f>
        <v>0</v>
      </c>
      <c r="L247" s="82">
        <f>sheet1!W122</f>
        <v>0</v>
      </c>
      <c r="M247" s="82">
        <f>sheet1!X122</f>
        <v>0</v>
      </c>
    </row>
    <row r="248" spans="1:13" x14ac:dyDescent="0.4">
      <c r="A248" s="82">
        <f t="shared" ref="A248" si="220">A120</f>
        <v>28</v>
      </c>
      <c r="B248" s="82" t="str">
        <f t="shared" ref="B248" si="221">B120</f>
        <v>推断</v>
      </c>
      <c r="C248" s="82">
        <f>sheet1!N123</f>
        <v>0</v>
      </c>
      <c r="D248" s="82">
        <f>sheet1!O123</f>
        <v>0</v>
      </c>
      <c r="E248" s="82">
        <f>sheet1!P123</f>
        <v>0</v>
      </c>
      <c r="F248" s="82">
        <f>sheet1!Q123</f>
        <v>0</v>
      </c>
      <c r="G248" s="82">
        <f>sheet1!R123</f>
        <v>0</v>
      </c>
      <c r="H248" s="82">
        <f>sheet1!S123</f>
        <v>0</v>
      </c>
      <c r="I248" s="82">
        <f>sheet1!T123</f>
        <v>0</v>
      </c>
      <c r="J248" s="82">
        <f>sheet1!U123</f>
        <v>0</v>
      </c>
      <c r="K248" s="82">
        <f>sheet1!V123</f>
        <v>0</v>
      </c>
      <c r="L248" s="82">
        <f>sheet1!W123</f>
        <v>0</v>
      </c>
      <c r="M248" s="82">
        <f>sheet1!X123</f>
        <v>0</v>
      </c>
    </row>
    <row r="249" spans="1:13" x14ac:dyDescent="0.4">
      <c r="A249" s="82">
        <f t="shared" ref="A249" si="222">A121</f>
        <v>28</v>
      </c>
      <c r="B249" s="82" t="str">
        <f t="shared" ref="B249" si="223">B121</f>
        <v>小计</v>
      </c>
      <c r="C249" s="82">
        <f>sheet1!N124</f>
        <v>0</v>
      </c>
      <c r="D249" s="82">
        <f>sheet1!O124</f>
        <v>0</v>
      </c>
      <c r="E249" s="82">
        <f>sheet1!P124</f>
        <v>0</v>
      </c>
      <c r="F249" s="82">
        <f>sheet1!Q124</f>
        <v>0</v>
      </c>
      <c r="G249" s="82">
        <f>sheet1!R124</f>
        <v>0</v>
      </c>
      <c r="H249" s="82">
        <f>sheet1!S124</f>
        <v>0</v>
      </c>
      <c r="I249" s="82">
        <f>sheet1!T124</f>
        <v>0</v>
      </c>
      <c r="J249" s="82">
        <f>sheet1!U124</f>
        <v>0</v>
      </c>
      <c r="K249" s="82">
        <f>sheet1!V124</f>
        <v>0</v>
      </c>
      <c r="L249" s="82">
        <f>sheet1!W124</f>
        <v>0</v>
      </c>
      <c r="M249" s="82">
        <f>sheet1!X124</f>
        <v>0</v>
      </c>
    </row>
    <row r="250" spans="1:13" x14ac:dyDescent="0.4">
      <c r="A250" s="82">
        <f t="shared" ref="A250" si="224">A122</f>
        <v>29</v>
      </c>
      <c r="B250" s="82" t="str">
        <f t="shared" ref="B250" si="225">B122</f>
        <v>探明</v>
      </c>
      <c r="C250" s="82">
        <f>sheet1!N125</f>
        <v>0</v>
      </c>
      <c r="D250" s="82">
        <f>sheet1!O125</f>
        <v>0</v>
      </c>
      <c r="E250" s="82">
        <f>sheet1!P125</f>
        <v>0</v>
      </c>
      <c r="F250" s="82">
        <f>sheet1!Q125</f>
        <v>0</v>
      </c>
      <c r="G250" s="82">
        <f>sheet1!R125</f>
        <v>0</v>
      </c>
      <c r="H250" s="82">
        <f>sheet1!S125</f>
        <v>0</v>
      </c>
      <c r="I250" s="82">
        <f>sheet1!T125</f>
        <v>0</v>
      </c>
      <c r="J250" s="82">
        <f>sheet1!U125</f>
        <v>0</v>
      </c>
      <c r="K250" s="82">
        <f>sheet1!V125</f>
        <v>0</v>
      </c>
      <c r="L250" s="82">
        <f>sheet1!W125</f>
        <v>0</v>
      </c>
      <c r="M250" s="82">
        <f>sheet1!X125</f>
        <v>0</v>
      </c>
    </row>
    <row r="251" spans="1:13" x14ac:dyDescent="0.4">
      <c r="A251" s="82">
        <f t="shared" ref="A251" si="226">A123</f>
        <v>29</v>
      </c>
      <c r="B251" s="82" t="str">
        <f t="shared" ref="B251" si="227">B123</f>
        <v>控制</v>
      </c>
      <c r="C251" s="82">
        <f>sheet1!N126</f>
        <v>0</v>
      </c>
      <c r="D251" s="82">
        <f>sheet1!O126</f>
        <v>0</v>
      </c>
      <c r="E251" s="82">
        <f>sheet1!P126</f>
        <v>0</v>
      </c>
      <c r="F251" s="82">
        <f>sheet1!Q126</f>
        <v>0</v>
      </c>
      <c r="G251" s="82">
        <f>sheet1!R126</f>
        <v>0</v>
      </c>
      <c r="H251" s="82">
        <f>sheet1!S126</f>
        <v>0</v>
      </c>
      <c r="I251" s="82">
        <f>sheet1!T126</f>
        <v>0</v>
      </c>
      <c r="J251" s="82">
        <f>sheet1!U126</f>
        <v>0</v>
      </c>
      <c r="K251" s="82">
        <f>sheet1!V126</f>
        <v>0</v>
      </c>
      <c r="L251" s="82">
        <f>sheet1!W126</f>
        <v>0</v>
      </c>
      <c r="M251" s="82">
        <f>sheet1!X126</f>
        <v>0</v>
      </c>
    </row>
    <row r="252" spans="1:13" x14ac:dyDescent="0.4">
      <c r="A252" s="82">
        <f t="shared" ref="A252" si="228">A124</f>
        <v>29</v>
      </c>
      <c r="B252" s="82" t="str">
        <f t="shared" ref="B252" si="229">B124</f>
        <v>推断</v>
      </c>
      <c r="C252" s="82">
        <f>sheet1!N127</f>
        <v>0</v>
      </c>
      <c r="D252" s="82">
        <f>sheet1!O127</f>
        <v>0</v>
      </c>
      <c r="E252" s="82">
        <f>sheet1!P127</f>
        <v>0</v>
      </c>
      <c r="F252" s="82">
        <f>sheet1!Q127</f>
        <v>0</v>
      </c>
      <c r="G252" s="82">
        <f>sheet1!R127</f>
        <v>0</v>
      </c>
      <c r="H252" s="82">
        <f>sheet1!S127</f>
        <v>0</v>
      </c>
      <c r="I252" s="82">
        <f>sheet1!T127</f>
        <v>0</v>
      </c>
      <c r="J252" s="82">
        <f>sheet1!U127</f>
        <v>0</v>
      </c>
      <c r="K252" s="82">
        <f>sheet1!V127</f>
        <v>0</v>
      </c>
      <c r="L252" s="82">
        <f>sheet1!W127</f>
        <v>0</v>
      </c>
      <c r="M252" s="82">
        <f>sheet1!X127</f>
        <v>0</v>
      </c>
    </row>
    <row r="253" spans="1:13" x14ac:dyDescent="0.4">
      <c r="A253" s="82">
        <f t="shared" ref="A253" si="230">A125</f>
        <v>29</v>
      </c>
      <c r="B253" s="82" t="str">
        <f t="shared" ref="B253" si="231">B125</f>
        <v>小计</v>
      </c>
      <c r="C253" s="82">
        <f>sheet1!N128</f>
        <v>0</v>
      </c>
      <c r="D253" s="82">
        <f>sheet1!O128</f>
        <v>0</v>
      </c>
      <c r="E253" s="82">
        <f>sheet1!P128</f>
        <v>0</v>
      </c>
      <c r="F253" s="82">
        <f>sheet1!Q128</f>
        <v>0</v>
      </c>
      <c r="G253" s="82">
        <f>sheet1!R128</f>
        <v>0</v>
      </c>
      <c r="H253" s="82">
        <f>sheet1!S128</f>
        <v>0</v>
      </c>
      <c r="I253" s="82">
        <f>sheet1!T128</f>
        <v>0</v>
      </c>
      <c r="J253" s="82">
        <f>sheet1!U128</f>
        <v>0</v>
      </c>
      <c r="K253" s="82">
        <f>sheet1!V128</f>
        <v>0</v>
      </c>
      <c r="L253" s="82">
        <f>sheet1!W128</f>
        <v>0</v>
      </c>
      <c r="M253" s="82">
        <f>sheet1!X128</f>
        <v>0</v>
      </c>
    </row>
    <row r="254" spans="1:13" x14ac:dyDescent="0.4">
      <c r="A254" s="82">
        <f t="shared" ref="A254" si="232">A126</f>
        <v>30</v>
      </c>
      <c r="B254" s="82" t="str">
        <f t="shared" ref="B254" si="233">B126</f>
        <v>探明</v>
      </c>
      <c r="C254" s="82">
        <f>sheet1!N129</f>
        <v>0</v>
      </c>
      <c r="D254" s="82">
        <f>sheet1!O129</f>
        <v>0</v>
      </c>
      <c r="E254" s="82">
        <f>sheet1!P129</f>
        <v>0</v>
      </c>
      <c r="F254" s="82">
        <f>sheet1!Q129</f>
        <v>0</v>
      </c>
      <c r="G254" s="82">
        <f>sheet1!R129</f>
        <v>0</v>
      </c>
      <c r="H254" s="82">
        <f>sheet1!S129</f>
        <v>0</v>
      </c>
      <c r="I254" s="82">
        <f>sheet1!T129</f>
        <v>0</v>
      </c>
      <c r="J254" s="82">
        <f>sheet1!U129</f>
        <v>0</v>
      </c>
      <c r="K254" s="82">
        <f>sheet1!V129</f>
        <v>0</v>
      </c>
      <c r="L254" s="82">
        <f>sheet1!W129</f>
        <v>0</v>
      </c>
      <c r="M254" s="82">
        <f>sheet1!X129</f>
        <v>0</v>
      </c>
    </row>
    <row r="255" spans="1:13" x14ac:dyDescent="0.4">
      <c r="A255" s="82">
        <f t="shared" ref="A255" si="234">A127</f>
        <v>30</v>
      </c>
      <c r="B255" s="82" t="str">
        <f t="shared" ref="B255" si="235">B127</f>
        <v>控制</v>
      </c>
      <c r="C255" s="82">
        <f>sheet1!N130</f>
        <v>0</v>
      </c>
      <c r="D255" s="82">
        <f>sheet1!O130</f>
        <v>0</v>
      </c>
      <c r="E255" s="82">
        <f>sheet1!P130</f>
        <v>0</v>
      </c>
      <c r="F255" s="82">
        <f>sheet1!Q130</f>
        <v>0</v>
      </c>
      <c r="G255" s="82">
        <f>sheet1!R130</f>
        <v>0</v>
      </c>
      <c r="H255" s="82">
        <f>sheet1!S130</f>
        <v>0</v>
      </c>
      <c r="I255" s="82">
        <f>sheet1!T130</f>
        <v>0</v>
      </c>
      <c r="J255" s="82">
        <f>sheet1!U130</f>
        <v>0</v>
      </c>
      <c r="K255" s="82">
        <f>sheet1!V130</f>
        <v>0</v>
      </c>
      <c r="L255" s="82">
        <f>sheet1!W130</f>
        <v>0</v>
      </c>
      <c r="M255" s="82">
        <f>sheet1!X130</f>
        <v>0</v>
      </c>
    </row>
    <row r="256" spans="1:13" x14ac:dyDescent="0.4">
      <c r="A256" s="82">
        <f t="shared" ref="A256" si="236">A128</f>
        <v>30</v>
      </c>
      <c r="B256" s="82" t="str">
        <f t="shared" ref="B256" si="237">B128</f>
        <v>推断</v>
      </c>
      <c r="C256" s="82">
        <f>sheet1!N131</f>
        <v>0</v>
      </c>
      <c r="D256" s="82">
        <f>sheet1!O131</f>
        <v>0</v>
      </c>
      <c r="E256" s="82">
        <f>sheet1!P131</f>
        <v>0</v>
      </c>
      <c r="F256" s="82">
        <f>sheet1!Q131</f>
        <v>0</v>
      </c>
      <c r="G256" s="82">
        <f>sheet1!R131</f>
        <v>0</v>
      </c>
      <c r="H256" s="82">
        <f>sheet1!S131</f>
        <v>0</v>
      </c>
      <c r="I256" s="82">
        <f>sheet1!T131</f>
        <v>0</v>
      </c>
      <c r="J256" s="82">
        <f>sheet1!U131</f>
        <v>0</v>
      </c>
      <c r="K256" s="82">
        <f>sheet1!V131</f>
        <v>0</v>
      </c>
      <c r="L256" s="82">
        <f>sheet1!W131</f>
        <v>0</v>
      </c>
      <c r="M256" s="82">
        <f>sheet1!X131</f>
        <v>0</v>
      </c>
    </row>
    <row r="257" spans="1:13" x14ac:dyDescent="0.4">
      <c r="A257" s="82">
        <f t="shared" ref="A257" si="238">A129</f>
        <v>30</v>
      </c>
      <c r="B257" s="82" t="str">
        <f t="shared" ref="B257" si="239">B129</f>
        <v>小计</v>
      </c>
      <c r="C257" s="82">
        <f>sheet1!N132</f>
        <v>0</v>
      </c>
      <c r="D257" s="82">
        <f>sheet1!O132</f>
        <v>0</v>
      </c>
      <c r="E257" s="82">
        <f>sheet1!P132</f>
        <v>0</v>
      </c>
      <c r="F257" s="82">
        <f>sheet1!Q132</f>
        <v>0</v>
      </c>
      <c r="G257" s="82">
        <f>sheet1!R132</f>
        <v>0</v>
      </c>
      <c r="H257" s="82">
        <f>sheet1!S132</f>
        <v>0</v>
      </c>
      <c r="I257" s="82">
        <f>sheet1!T132</f>
        <v>0</v>
      </c>
      <c r="J257" s="82">
        <f>sheet1!U132</f>
        <v>0</v>
      </c>
      <c r="K257" s="82">
        <f>sheet1!V132</f>
        <v>0</v>
      </c>
      <c r="L257" s="82">
        <f>sheet1!W132</f>
        <v>0</v>
      </c>
      <c r="M257" s="82">
        <f>sheet1!X132</f>
        <v>0</v>
      </c>
    </row>
    <row r="258" spans="1:13" x14ac:dyDescent="0.4">
      <c r="A258" s="82" t="str">
        <f t="shared" ref="A258" si="240">A130</f>
        <v>合计</v>
      </c>
      <c r="B258" s="82" t="str">
        <f t="shared" ref="B258" si="241">B130</f>
        <v>探明</v>
      </c>
      <c r="C258" s="82">
        <f>sheet1!N133</f>
        <v>0</v>
      </c>
      <c r="D258" s="82">
        <f>sheet1!O133</f>
        <v>0</v>
      </c>
      <c r="E258" s="82">
        <f>sheet1!P133</f>
        <v>0</v>
      </c>
      <c r="F258" s="82">
        <f>sheet1!Q133</f>
        <v>0</v>
      </c>
      <c r="G258" s="82">
        <f>sheet1!R133</f>
        <v>0</v>
      </c>
      <c r="H258" s="82">
        <f>sheet1!S133</f>
        <v>0</v>
      </c>
      <c r="I258" s="82">
        <f>sheet1!T133</f>
        <v>0</v>
      </c>
      <c r="J258" s="82">
        <f>sheet1!U133</f>
        <v>0</v>
      </c>
      <c r="K258" s="82">
        <f>sheet1!V133</f>
        <v>0</v>
      </c>
      <c r="L258" s="82">
        <f>sheet1!W133</f>
        <v>0</v>
      </c>
      <c r="M258" s="82">
        <f>sheet1!X133</f>
        <v>0</v>
      </c>
    </row>
    <row r="259" spans="1:13" x14ac:dyDescent="0.4">
      <c r="A259" s="82" t="str">
        <f t="shared" ref="A259" si="242">A131</f>
        <v>合计</v>
      </c>
      <c r="B259" s="82" t="str">
        <f t="shared" ref="B259" si="243">B131</f>
        <v>控制</v>
      </c>
      <c r="C259" s="82">
        <f>sheet1!N134</f>
        <v>0</v>
      </c>
      <c r="D259" s="82">
        <f>sheet1!O134</f>
        <v>0</v>
      </c>
      <c r="E259" s="82">
        <f>sheet1!P134</f>
        <v>0</v>
      </c>
      <c r="F259" s="82">
        <f>sheet1!Q134</f>
        <v>0</v>
      </c>
      <c r="G259" s="82">
        <f>sheet1!R134</f>
        <v>0</v>
      </c>
      <c r="H259" s="82">
        <f>sheet1!S134</f>
        <v>0</v>
      </c>
      <c r="I259" s="82">
        <f>sheet1!T134</f>
        <v>0</v>
      </c>
      <c r="J259" s="82">
        <f>sheet1!U134</f>
        <v>0</v>
      </c>
      <c r="K259" s="82">
        <f>sheet1!V134</f>
        <v>0</v>
      </c>
      <c r="L259" s="82">
        <f>sheet1!W134</f>
        <v>0</v>
      </c>
      <c r="M259" s="82">
        <f>sheet1!X134</f>
        <v>0</v>
      </c>
    </row>
    <row r="260" spans="1:13" x14ac:dyDescent="0.4">
      <c r="A260" s="82" t="str">
        <f t="shared" ref="A260" si="244">A132</f>
        <v>合计</v>
      </c>
      <c r="B260" s="82" t="str">
        <f t="shared" ref="B260" si="245">B132</f>
        <v>推断</v>
      </c>
      <c r="C260" s="82">
        <f>sheet1!N135</f>
        <v>0</v>
      </c>
      <c r="D260" s="82">
        <f>sheet1!O135</f>
        <v>0</v>
      </c>
      <c r="E260" s="82">
        <f>sheet1!P135</f>
        <v>0</v>
      </c>
      <c r="F260" s="82">
        <f>sheet1!Q135</f>
        <v>0</v>
      </c>
      <c r="G260" s="82">
        <f>sheet1!R135</f>
        <v>0</v>
      </c>
      <c r="H260" s="82">
        <f>sheet1!S135</f>
        <v>0</v>
      </c>
      <c r="I260" s="82">
        <f>sheet1!T135</f>
        <v>0</v>
      </c>
      <c r="J260" s="82">
        <f>sheet1!U135</f>
        <v>0</v>
      </c>
      <c r="K260" s="82">
        <f>sheet1!V135</f>
        <v>0</v>
      </c>
      <c r="L260" s="82">
        <f>sheet1!W135</f>
        <v>0</v>
      </c>
      <c r="M260" s="82">
        <f>sheet1!X135</f>
        <v>0</v>
      </c>
    </row>
    <row r="261" spans="1:13" x14ac:dyDescent="0.4">
      <c r="A261" s="82" t="str">
        <f t="shared" ref="A261" si="246">A133</f>
        <v>合计</v>
      </c>
      <c r="B261" s="82" t="str">
        <f t="shared" ref="B261" si="247">B133</f>
        <v>总计</v>
      </c>
      <c r="C261" s="82">
        <f>sheet1!N136</f>
        <v>0</v>
      </c>
      <c r="D261" s="82">
        <f>sheet1!O136</f>
        <v>0</v>
      </c>
      <c r="E261" s="82">
        <f>sheet1!P136</f>
        <v>0</v>
      </c>
      <c r="F261" s="82">
        <f>sheet1!Q136</f>
        <v>0</v>
      </c>
      <c r="G261" s="82">
        <f>sheet1!R136</f>
        <v>0</v>
      </c>
      <c r="H261" s="82">
        <f>sheet1!S136</f>
        <v>0</v>
      </c>
      <c r="I261" s="82">
        <f>sheet1!T136</f>
        <v>0</v>
      </c>
      <c r="J261" s="82">
        <f>sheet1!U136</f>
        <v>0</v>
      </c>
      <c r="K261" s="82">
        <f>sheet1!V136</f>
        <v>0</v>
      </c>
      <c r="L261" s="82">
        <f>sheet1!W136</f>
        <v>0</v>
      </c>
      <c r="M261" s="82">
        <f>sheet1!X136</f>
        <v>0</v>
      </c>
    </row>
    <row r="263" spans="1:13" x14ac:dyDescent="0.4">
      <c r="A263" s="87" t="str">
        <f>sheet1!BA10</f>
        <v>设计利用资源量表</v>
      </c>
    </row>
    <row r="264" spans="1:13" x14ac:dyDescent="0.4">
      <c r="A264" s="82" t="str">
        <f>A136</f>
        <v>中段标高</v>
      </c>
      <c r="B264" s="82" t="str">
        <f t="shared" ref="B264:M265" si="248">B136</f>
        <v>控制</v>
      </c>
      <c r="C264" s="82" t="str">
        <f t="shared" si="248"/>
        <v>资源量</v>
      </c>
      <c r="D264" s="82" t="str">
        <f t="shared" si="248"/>
        <v>Au品位</v>
      </c>
      <c r="E264" s="82" t="str">
        <f t="shared" si="248"/>
        <v>品位</v>
      </c>
      <c r="F264" s="82" t="str">
        <f t="shared" si="248"/>
        <v>品位</v>
      </c>
      <c r="G264" s="82" t="str">
        <f t="shared" si="248"/>
        <v>品位</v>
      </c>
      <c r="H264" s="82" t="str">
        <f t="shared" si="248"/>
        <v>品位</v>
      </c>
      <c r="I264" s="82" t="str">
        <f t="shared" si="248"/>
        <v>Au金属量</v>
      </c>
      <c r="J264" s="82" t="str">
        <f t="shared" si="248"/>
        <v>金属量</v>
      </c>
      <c r="K264" s="82" t="str">
        <f t="shared" si="248"/>
        <v>金属量</v>
      </c>
      <c r="L264" s="82" t="str">
        <f t="shared" si="248"/>
        <v>金属量</v>
      </c>
      <c r="M264" s="82" t="str">
        <f t="shared" si="248"/>
        <v>金属量</v>
      </c>
    </row>
    <row r="265" spans="1:13" x14ac:dyDescent="0.4">
      <c r="A265" s="82" t="str">
        <f>A137</f>
        <v>m</v>
      </c>
      <c r="B265" s="82" t="str">
        <f t="shared" si="248"/>
        <v>级别</v>
      </c>
      <c r="C265" s="82" t="str">
        <f t="shared" si="248"/>
        <v>t</v>
      </c>
      <c r="D265" s="82" t="str">
        <f t="shared" si="248"/>
        <v>g/t</v>
      </c>
      <c r="E265" s="82">
        <f t="shared" si="248"/>
        <v>0</v>
      </c>
      <c r="F265" s="82">
        <f t="shared" si="248"/>
        <v>0</v>
      </c>
      <c r="G265" s="82">
        <f t="shared" si="248"/>
        <v>0</v>
      </c>
      <c r="H265" s="82">
        <f t="shared" si="248"/>
        <v>0</v>
      </c>
      <c r="I265" s="82" t="str">
        <f t="shared" si="248"/>
        <v>kg</v>
      </c>
      <c r="J265" s="82" t="str">
        <f t="shared" si="248"/>
        <v>t</v>
      </c>
      <c r="K265" s="82" t="str">
        <f t="shared" si="248"/>
        <v>t</v>
      </c>
      <c r="L265" s="82" t="str">
        <f t="shared" si="248"/>
        <v>t</v>
      </c>
      <c r="M265" s="82" t="str">
        <f t="shared" si="248"/>
        <v>t</v>
      </c>
    </row>
    <row r="266" spans="1:13" x14ac:dyDescent="0.4">
      <c r="A266" s="82">
        <f t="shared" ref="A266:B266" si="249">A138</f>
        <v>1</v>
      </c>
      <c r="B266" s="82" t="str">
        <f t="shared" si="249"/>
        <v>探明</v>
      </c>
      <c r="C266" s="82">
        <f>sheet1!BA13</f>
        <v>0</v>
      </c>
      <c r="D266" s="82">
        <f>sheet1!BB13</f>
        <v>0</v>
      </c>
      <c r="E266" s="82">
        <f>sheet1!BC13</f>
        <v>0</v>
      </c>
      <c r="F266" s="82">
        <f>sheet1!BD13</f>
        <v>0</v>
      </c>
      <c r="G266" s="82">
        <f>sheet1!BE13</f>
        <v>0</v>
      </c>
      <c r="H266" s="82">
        <f>sheet1!BF13</f>
        <v>0</v>
      </c>
      <c r="I266" s="82">
        <f>sheet1!BG13</f>
        <v>0</v>
      </c>
      <c r="J266" s="82">
        <f>sheet1!BH13</f>
        <v>0</v>
      </c>
      <c r="K266" s="82">
        <f>sheet1!BI13</f>
        <v>0</v>
      </c>
      <c r="L266" s="82">
        <f>sheet1!BJ13</f>
        <v>0</v>
      </c>
      <c r="M266" s="82">
        <f>sheet1!BK13</f>
        <v>0</v>
      </c>
    </row>
    <row r="267" spans="1:13" x14ac:dyDescent="0.4">
      <c r="A267" s="82">
        <f t="shared" ref="A267" si="250">A139</f>
        <v>1</v>
      </c>
      <c r="B267" s="82" t="str">
        <f t="shared" ref="B267" si="251">B139</f>
        <v>控制</v>
      </c>
      <c r="C267" s="82">
        <f>sheet1!BA14</f>
        <v>0</v>
      </c>
      <c r="D267" s="82">
        <f>sheet1!BB14</f>
        <v>0</v>
      </c>
      <c r="E267" s="82">
        <f>sheet1!BC14</f>
        <v>0</v>
      </c>
      <c r="F267" s="82">
        <f>sheet1!BD14</f>
        <v>0</v>
      </c>
      <c r="G267" s="82">
        <f>sheet1!BE14</f>
        <v>0</v>
      </c>
      <c r="H267" s="82">
        <f>sheet1!BF14</f>
        <v>0</v>
      </c>
      <c r="I267" s="82">
        <f>sheet1!BG14</f>
        <v>0</v>
      </c>
      <c r="J267" s="82">
        <f>sheet1!BH14</f>
        <v>0</v>
      </c>
      <c r="K267" s="82">
        <f>sheet1!BI14</f>
        <v>0</v>
      </c>
      <c r="L267" s="82">
        <f>sheet1!BJ14</f>
        <v>0</v>
      </c>
      <c r="M267" s="82">
        <f>sheet1!BK14</f>
        <v>0</v>
      </c>
    </row>
    <row r="268" spans="1:13" x14ac:dyDescent="0.4">
      <c r="A268" s="82">
        <f t="shared" ref="A268" si="252">A140</f>
        <v>1</v>
      </c>
      <c r="B268" s="82" t="str">
        <f t="shared" ref="B268" si="253">B140</f>
        <v>推断</v>
      </c>
      <c r="C268" s="82">
        <f>sheet1!BA15</f>
        <v>0</v>
      </c>
      <c r="D268" s="82">
        <f>sheet1!BB15</f>
        <v>0</v>
      </c>
      <c r="E268" s="82">
        <f>sheet1!BC15</f>
        <v>0</v>
      </c>
      <c r="F268" s="82">
        <f>sheet1!BD15</f>
        <v>0</v>
      </c>
      <c r="G268" s="82">
        <f>sheet1!BE15</f>
        <v>0</v>
      </c>
      <c r="H268" s="82">
        <f>sheet1!BF15</f>
        <v>0</v>
      </c>
      <c r="I268" s="82">
        <f>sheet1!BG15</f>
        <v>0</v>
      </c>
      <c r="J268" s="82">
        <f>sheet1!BH15</f>
        <v>0</v>
      </c>
      <c r="K268" s="82">
        <f>sheet1!BI15</f>
        <v>0</v>
      </c>
      <c r="L268" s="82">
        <f>sheet1!BJ15</f>
        <v>0</v>
      </c>
      <c r="M268" s="82">
        <f>sheet1!BK15</f>
        <v>0</v>
      </c>
    </row>
    <row r="269" spans="1:13" x14ac:dyDescent="0.4">
      <c r="A269" s="82">
        <f t="shared" ref="A269" si="254">A141</f>
        <v>1</v>
      </c>
      <c r="B269" s="82" t="str">
        <f t="shared" ref="B269" si="255">B141</f>
        <v>小计</v>
      </c>
      <c r="C269" s="82">
        <f>sheet1!BA16</f>
        <v>0</v>
      </c>
      <c r="D269" s="82">
        <f>sheet1!BB16</f>
        <v>0</v>
      </c>
      <c r="E269" s="82">
        <f>sheet1!BC16</f>
        <v>0</v>
      </c>
      <c r="F269" s="82">
        <f>sheet1!BD16</f>
        <v>0</v>
      </c>
      <c r="G269" s="82">
        <f>sheet1!BE16</f>
        <v>0</v>
      </c>
      <c r="H269" s="82">
        <f>sheet1!BF16</f>
        <v>0</v>
      </c>
      <c r="I269" s="82">
        <f>sheet1!BG16</f>
        <v>0</v>
      </c>
      <c r="J269" s="82">
        <f>sheet1!BH16</f>
        <v>0</v>
      </c>
      <c r="K269" s="82">
        <f>sheet1!BI16</f>
        <v>0</v>
      </c>
      <c r="L269" s="82">
        <f>sheet1!BJ16</f>
        <v>0</v>
      </c>
      <c r="M269" s="82">
        <f>sheet1!BK16</f>
        <v>0</v>
      </c>
    </row>
    <row r="270" spans="1:13" x14ac:dyDescent="0.4">
      <c r="A270" s="82">
        <f t="shared" ref="A270" si="256">A142</f>
        <v>2</v>
      </c>
      <c r="B270" s="82" t="str">
        <f t="shared" ref="B270" si="257">B142</f>
        <v>探明</v>
      </c>
      <c r="C270" s="82">
        <f>sheet1!BA17</f>
        <v>0</v>
      </c>
      <c r="D270" s="82">
        <f>sheet1!BB17</f>
        <v>0</v>
      </c>
      <c r="E270" s="82">
        <f>sheet1!BC17</f>
        <v>0</v>
      </c>
      <c r="F270" s="82">
        <f>sheet1!BD17</f>
        <v>0</v>
      </c>
      <c r="G270" s="82">
        <f>sheet1!BE17</f>
        <v>0</v>
      </c>
      <c r="H270" s="82">
        <f>sheet1!BF17</f>
        <v>0</v>
      </c>
      <c r="I270" s="82">
        <f>sheet1!BG17</f>
        <v>0</v>
      </c>
      <c r="J270" s="82">
        <f>sheet1!BH17</f>
        <v>0</v>
      </c>
      <c r="K270" s="82">
        <f>sheet1!BI17</f>
        <v>0</v>
      </c>
      <c r="L270" s="82">
        <f>sheet1!BJ17</f>
        <v>0</v>
      </c>
      <c r="M270" s="82">
        <f>sheet1!BK17</f>
        <v>0</v>
      </c>
    </row>
    <row r="271" spans="1:13" x14ac:dyDescent="0.4">
      <c r="A271" s="82">
        <f t="shared" ref="A271" si="258">A143</f>
        <v>2</v>
      </c>
      <c r="B271" s="82" t="str">
        <f t="shared" ref="B271" si="259">B143</f>
        <v>控制</v>
      </c>
      <c r="C271" s="82">
        <f>sheet1!BA18</f>
        <v>0</v>
      </c>
      <c r="D271" s="82">
        <f>sheet1!BB18</f>
        <v>0</v>
      </c>
      <c r="E271" s="82">
        <f>sheet1!BC18</f>
        <v>0</v>
      </c>
      <c r="F271" s="82">
        <f>sheet1!BD18</f>
        <v>0</v>
      </c>
      <c r="G271" s="82">
        <f>sheet1!BE18</f>
        <v>0</v>
      </c>
      <c r="H271" s="82">
        <f>sheet1!BF18</f>
        <v>0</v>
      </c>
      <c r="I271" s="82">
        <f>sheet1!BG18</f>
        <v>0</v>
      </c>
      <c r="J271" s="82">
        <f>sheet1!BH18</f>
        <v>0</v>
      </c>
      <c r="K271" s="82">
        <f>sheet1!BI18</f>
        <v>0</v>
      </c>
      <c r="L271" s="82">
        <f>sheet1!BJ18</f>
        <v>0</v>
      </c>
      <c r="M271" s="82">
        <f>sheet1!BK18</f>
        <v>0</v>
      </c>
    </row>
    <row r="272" spans="1:13" x14ac:dyDescent="0.4">
      <c r="A272" s="82">
        <f t="shared" ref="A272" si="260">A144</f>
        <v>2</v>
      </c>
      <c r="B272" s="82" t="str">
        <f t="shared" ref="B272" si="261">B144</f>
        <v>推断</v>
      </c>
      <c r="C272" s="82">
        <f>sheet1!BA19</f>
        <v>0</v>
      </c>
      <c r="D272" s="82">
        <f>sheet1!BB19</f>
        <v>0</v>
      </c>
      <c r="E272" s="82">
        <f>sheet1!BC19</f>
        <v>0</v>
      </c>
      <c r="F272" s="82">
        <f>sheet1!BD19</f>
        <v>0</v>
      </c>
      <c r="G272" s="82">
        <f>sheet1!BE19</f>
        <v>0</v>
      </c>
      <c r="H272" s="82">
        <f>sheet1!BF19</f>
        <v>0</v>
      </c>
      <c r="I272" s="82">
        <f>sheet1!BG19</f>
        <v>0</v>
      </c>
      <c r="J272" s="82">
        <f>sheet1!BH19</f>
        <v>0</v>
      </c>
      <c r="K272" s="82">
        <f>sheet1!BI19</f>
        <v>0</v>
      </c>
      <c r="L272" s="82">
        <f>sheet1!BJ19</f>
        <v>0</v>
      </c>
      <c r="M272" s="82">
        <f>sheet1!BK19</f>
        <v>0</v>
      </c>
    </row>
    <row r="273" spans="1:13" x14ac:dyDescent="0.4">
      <c r="A273" s="82">
        <f t="shared" ref="A273" si="262">A145</f>
        <v>2</v>
      </c>
      <c r="B273" s="82" t="str">
        <f t="shared" ref="B273" si="263">B145</f>
        <v>小计</v>
      </c>
      <c r="C273" s="82">
        <f>sheet1!BA20</f>
        <v>0</v>
      </c>
      <c r="D273" s="82">
        <f>sheet1!BB20</f>
        <v>0</v>
      </c>
      <c r="E273" s="82">
        <f>sheet1!BC20</f>
        <v>0</v>
      </c>
      <c r="F273" s="82">
        <f>sheet1!BD20</f>
        <v>0</v>
      </c>
      <c r="G273" s="82">
        <f>sheet1!BE20</f>
        <v>0</v>
      </c>
      <c r="H273" s="82">
        <f>sheet1!BF20</f>
        <v>0</v>
      </c>
      <c r="I273" s="82">
        <f>sheet1!BG20</f>
        <v>0</v>
      </c>
      <c r="J273" s="82">
        <f>sheet1!BH20</f>
        <v>0</v>
      </c>
      <c r="K273" s="82">
        <f>sheet1!BI20</f>
        <v>0</v>
      </c>
      <c r="L273" s="82">
        <f>sheet1!BJ20</f>
        <v>0</v>
      </c>
      <c r="M273" s="82">
        <f>sheet1!BK20</f>
        <v>0</v>
      </c>
    </row>
    <row r="274" spans="1:13" x14ac:dyDescent="0.4">
      <c r="A274" s="82">
        <f t="shared" ref="A274" si="264">A146</f>
        <v>3</v>
      </c>
      <c r="B274" s="82" t="str">
        <f t="shared" ref="B274" si="265">B146</f>
        <v>探明</v>
      </c>
      <c r="C274" s="82">
        <f>sheet1!BA21</f>
        <v>0</v>
      </c>
      <c r="D274" s="82">
        <f>sheet1!BB21</f>
        <v>0</v>
      </c>
      <c r="E274" s="82">
        <f>sheet1!BC21</f>
        <v>0</v>
      </c>
      <c r="F274" s="82">
        <f>sheet1!BD21</f>
        <v>0</v>
      </c>
      <c r="G274" s="82">
        <f>sheet1!BE21</f>
        <v>0</v>
      </c>
      <c r="H274" s="82">
        <f>sheet1!BF21</f>
        <v>0</v>
      </c>
      <c r="I274" s="82">
        <f>sheet1!BG21</f>
        <v>0</v>
      </c>
      <c r="J274" s="82">
        <f>sheet1!BH21</f>
        <v>0</v>
      </c>
      <c r="K274" s="82">
        <f>sheet1!BI21</f>
        <v>0</v>
      </c>
      <c r="L274" s="82">
        <f>sheet1!BJ21</f>
        <v>0</v>
      </c>
      <c r="M274" s="82">
        <f>sheet1!BK21</f>
        <v>0</v>
      </c>
    </row>
    <row r="275" spans="1:13" x14ac:dyDescent="0.4">
      <c r="A275" s="82">
        <f t="shared" ref="A275" si="266">A147</f>
        <v>3</v>
      </c>
      <c r="B275" s="82" t="str">
        <f t="shared" ref="B275" si="267">B147</f>
        <v>控制</v>
      </c>
      <c r="C275" s="82">
        <f>sheet1!BA22</f>
        <v>0</v>
      </c>
      <c r="D275" s="82">
        <f>sheet1!BB22</f>
        <v>0</v>
      </c>
      <c r="E275" s="82">
        <f>sheet1!BC22</f>
        <v>0</v>
      </c>
      <c r="F275" s="82">
        <f>sheet1!BD22</f>
        <v>0</v>
      </c>
      <c r="G275" s="82">
        <f>sheet1!BE22</f>
        <v>0</v>
      </c>
      <c r="H275" s="82">
        <f>sheet1!BF22</f>
        <v>0</v>
      </c>
      <c r="I275" s="82">
        <f>sheet1!BG22</f>
        <v>0</v>
      </c>
      <c r="J275" s="82">
        <f>sheet1!BH22</f>
        <v>0</v>
      </c>
      <c r="K275" s="82">
        <f>sheet1!BI22</f>
        <v>0</v>
      </c>
      <c r="L275" s="82">
        <f>sheet1!BJ22</f>
        <v>0</v>
      </c>
      <c r="M275" s="82">
        <f>sheet1!BK22</f>
        <v>0</v>
      </c>
    </row>
    <row r="276" spans="1:13" x14ac:dyDescent="0.4">
      <c r="A276" s="82">
        <f t="shared" ref="A276" si="268">A148</f>
        <v>3</v>
      </c>
      <c r="B276" s="82" t="str">
        <f t="shared" ref="B276" si="269">B148</f>
        <v>推断</v>
      </c>
      <c r="C276" s="82">
        <f>sheet1!BA23</f>
        <v>0</v>
      </c>
      <c r="D276" s="82">
        <f>sheet1!BB23</f>
        <v>0</v>
      </c>
      <c r="E276" s="82">
        <f>sheet1!BC23</f>
        <v>0</v>
      </c>
      <c r="F276" s="82">
        <f>sheet1!BD23</f>
        <v>0</v>
      </c>
      <c r="G276" s="82">
        <f>sheet1!BE23</f>
        <v>0</v>
      </c>
      <c r="H276" s="82">
        <f>sheet1!BF23</f>
        <v>0</v>
      </c>
      <c r="I276" s="82">
        <f>sheet1!BG23</f>
        <v>0</v>
      </c>
      <c r="J276" s="82">
        <f>sheet1!BH23</f>
        <v>0</v>
      </c>
      <c r="K276" s="82">
        <f>sheet1!BI23</f>
        <v>0</v>
      </c>
      <c r="L276" s="82">
        <f>sheet1!BJ23</f>
        <v>0</v>
      </c>
      <c r="M276" s="82">
        <f>sheet1!BK23</f>
        <v>0</v>
      </c>
    </row>
    <row r="277" spans="1:13" x14ac:dyDescent="0.4">
      <c r="A277" s="82">
        <f t="shared" ref="A277" si="270">A149</f>
        <v>3</v>
      </c>
      <c r="B277" s="82" t="str">
        <f t="shared" ref="B277" si="271">B149</f>
        <v>小计</v>
      </c>
      <c r="C277" s="82">
        <f>sheet1!BA24</f>
        <v>0</v>
      </c>
      <c r="D277" s="82">
        <f>sheet1!BB24</f>
        <v>0</v>
      </c>
      <c r="E277" s="82">
        <f>sheet1!BC24</f>
        <v>0</v>
      </c>
      <c r="F277" s="82">
        <f>sheet1!BD24</f>
        <v>0</v>
      </c>
      <c r="G277" s="82">
        <f>sheet1!BE24</f>
        <v>0</v>
      </c>
      <c r="H277" s="82">
        <f>sheet1!BF24</f>
        <v>0</v>
      </c>
      <c r="I277" s="82">
        <f>sheet1!BG24</f>
        <v>0</v>
      </c>
      <c r="J277" s="82">
        <f>sheet1!BH24</f>
        <v>0</v>
      </c>
      <c r="K277" s="82">
        <f>sheet1!BI24</f>
        <v>0</v>
      </c>
      <c r="L277" s="82">
        <f>sheet1!BJ24</f>
        <v>0</v>
      </c>
      <c r="M277" s="82">
        <f>sheet1!BK24</f>
        <v>0</v>
      </c>
    </row>
    <row r="278" spans="1:13" x14ac:dyDescent="0.4">
      <c r="A278" s="82">
        <f t="shared" ref="A278" si="272">A150</f>
        <v>4</v>
      </c>
      <c r="B278" s="82" t="str">
        <f t="shared" ref="B278" si="273">B150</f>
        <v>探明</v>
      </c>
      <c r="C278" s="82">
        <f>sheet1!BA25</f>
        <v>0</v>
      </c>
      <c r="D278" s="82">
        <f>sheet1!BB25</f>
        <v>0</v>
      </c>
      <c r="E278" s="82">
        <f>sheet1!BC25</f>
        <v>0</v>
      </c>
      <c r="F278" s="82">
        <f>sheet1!BD25</f>
        <v>0</v>
      </c>
      <c r="G278" s="82">
        <f>sheet1!BE25</f>
        <v>0</v>
      </c>
      <c r="H278" s="82">
        <f>sheet1!BF25</f>
        <v>0</v>
      </c>
      <c r="I278" s="82">
        <f>sheet1!BG25</f>
        <v>0</v>
      </c>
      <c r="J278" s="82">
        <f>sheet1!BH25</f>
        <v>0</v>
      </c>
      <c r="K278" s="82">
        <f>sheet1!BI25</f>
        <v>0</v>
      </c>
      <c r="L278" s="82">
        <f>sheet1!BJ25</f>
        <v>0</v>
      </c>
      <c r="M278" s="82">
        <f>sheet1!BK25</f>
        <v>0</v>
      </c>
    </row>
    <row r="279" spans="1:13" x14ac:dyDescent="0.4">
      <c r="A279" s="82">
        <f t="shared" ref="A279" si="274">A151</f>
        <v>4</v>
      </c>
      <c r="B279" s="82" t="str">
        <f t="shared" ref="B279" si="275">B151</f>
        <v>控制</v>
      </c>
      <c r="C279" s="82">
        <f>sheet1!BA26</f>
        <v>0</v>
      </c>
      <c r="D279" s="82">
        <f>sheet1!BB26</f>
        <v>0</v>
      </c>
      <c r="E279" s="82">
        <f>sheet1!BC26</f>
        <v>0</v>
      </c>
      <c r="F279" s="82">
        <f>sheet1!BD26</f>
        <v>0</v>
      </c>
      <c r="G279" s="82">
        <f>sheet1!BE26</f>
        <v>0</v>
      </c>
      <c r="H279" s="82">
        <f>sheet1!BF26</f>
        <v>0</v>
      </c>
      <c r="I279" s="82">
        <f>sheet1!BG26</f>
        <v>0</v>
      </c>
      <c r="J279" s="82">
        <f>sheet1!BH26</f>
        <v>0</v>
      </c>
      <c r="K279" s="82">
        <f>sheet1!BI26</f>
        <v>0</v>
      </c>
      <c r="L279" s="82">
        <f>sheet1!BJ26</f>
        <v>0</v>
      </c>
      <c r="M279" s="82">
        <f>sheet1!BK26</f>
        <v>0</v>
      </c>
    </row>
    <row r="280" spans="1:13" x14ac:dyDescent="0.4">
      <c r="A280" s="82">
        <f t="shared" ref="A280" si="276">A152</f>
        <v>4</v>
      </c>
      <c r="B280" s="82" t="str">
        <f t="shared" ref="B280" si="277">B152</f>
        <v>推断</v>
      </c>
      <c r="C280" s="82">
        <f>sheet1!BA27</f>
        <v>0</v>
      </c>
      <c r="D280" s="82">
        <f>sheet1!BB27</f>
        <v>0</v>
      </c>
      <c r="E280" s="82">
        <f>sheet1!BC27</f>
        <v>0</v>
      </c>
      <c r="F280" s="82">
        <f>sheet1!BD27</f>
        <v>0</v>
      </c>
      <c r="G280" s="82">
        <f>sheet1!BE27</f>
        <v>0</v>
      </c>
      <c r="H280" s="82">
        <f>sheet1!BF27</f>
        <v>0</v>
      </c>
      <c r="I280" s="82">
        <f>sheet1!BG27</f>
        <v>0</v>
      </c>
      <c r="J280" s="82">
        <f>sheet1!BH27</f>
        <v>0</v>
      </c>
      <c r="K280" s="82">
        <f>sheet1!BI27</f>
        <v>0</v>
      </c>
      <c r="L280" s="82">
        <f>sheet1!BJ27</f>
        <v>0</v>
      </c>
      <c r="M280" s="82">
        <f>sheet1!BK27</f>
        <v>0</v>
      </c>
    </row>
    <row r="281" spans="1:13" x14ac:dyDescent="0.4">
      <c r="A281" s="82">
        <f t="shared" ref="A281" si="278">A153</f>
        <v>4</v>
      </c>
      <c r="B281" s="82" t="str">
        <f t="shared" ref="B281" si="279">B153</f>
        <v>小计</v>
      </c>
      <c r="C281" s="82">
        <f>sheet1!BA28</f>
        <v>0</v>
      </c>
      <c r="D281" s="82">
        <f>sheet1!BB28</f>
        <v>0</v>
      </c>
      <c r="E281" s="82">
        <f>sheet1!BC28</f>
        <v>0</v>
      </c>
      <c r="F281" s="82">
        <f>sheet1!BD28</f>
        <v>0</v>
      </c>
      <c r="G281" s="82">
        <f>sheet1!BE28</f>
        <v>0</v>
      </c>
      <c r="H281" s="82">
        <f>sheet1!BF28</f>
        <v>0</v>
      </c>
      <c r="I281" s="82">
        <f>sheet1!BG28</f>
        <v>0</v>
      </c>
      <c r="J281" s="82">
        <f>sheet1!BH28</f>
        <v>0</v>
      </c>
      <c r="K281" s="82">
        <f>sheet1!BI28</f>
        <v>0</v>
      </c>
      <c r="L281" s="82">
        <f>sheet1!BJ28</f>
        <v>0</v>
      </c>
      <c r="M281" s="82">
        <f>sheet1!BK28</f>
        <v>0</v>
      </c>
    </row>
    <row r="282" spans="1:13" x14ac:dyDescent="0.4">
      <c r="A282" s="82">
        <f t="shared" ref="A282" si="280">A154</f>
        <v>5</v>
      </c>
      <c r="B282" s="82" t="str">
        <f t="shared" ref="B282" si="281">B154</f>
        <v>探明</v>
      </c>
      <c r="C282" s="82">
        <f>sheet1!BA29</f>
        <v>0</v>
      </c>
      <c r="D282" s="82">
        <f>sheet1!BB29</f>
        <v>0</v>
      </c>
      <c r="E282" s="82">
        <f>sheet1!BC29</f>
        <v>0</v>
      </c>
      <c r="F282" s="82">
        <f>sheet1!BD29</f>
        <v>0</v>
      </c>
      <c r="G282" s="82">
        <f>sheet1!BE29</f>
        <v>0</v>
      </c>
      <c r="H282" s="82">
        <f>sheet1!BF29</f>
        <v>0</v>
      </c>
      <c r="I282" s="82">
        <f>sheet1!BG29</f>
        <v>0</v>
      </c>
      <c r="J282" s="82">
        <f>sheet1!BH29</f>
        <v>0</v>
      </c>
      <c r="K282" s="82">
        <f>sheet1!BI29</f>
        <v>0</v>
      </c>
      <c r="L282" s="82">
        <f>sheet1!BJ29</f>
        <v>0</v>
      </c>
      <c r="M282" s="82">
        <f>sheet1!BK29</f>
        <v>0</v>
      </c>
    </row>
    <row r="283" spans="1:13" x14ac:dyDescent="0.4">
      <c r="A283" s="82">
        <f t="shared" ref="A283" si="282">A155</f>
        <v>5</v>
      </c>
      <c r="B283" s="82" t="str">
        <f t="shared" ref="B283" si="283">B155</f>
        <v>控制</v>
      </c>
      <c r="C283" s="82">
        <f>sheet1!BA30</f>
        <v>0</v>
      </c>
      <c r="D283" s="82">
        <f>sheet1!BB30</f>
        <v>0</v>
      </c>
      <c r="E283" s="82">
        <f>sheet1!BC30</f>
        <v>0</v>
      </c>
      <c r="F283" s="82">
        <f>sheet1!BD30</f>
        <v>0</v>
      </c>
      <c r="G283" s="82">
        <f>sheet1!BE30</f>
        <v>0</v>
      </c>
      <c r="H283" s="82">
        <f>sheet1!BF30</f>
        <v>0</v>
      </c>
      <c r="I283" s="82">
        <f>sheet1!BG30</f>
        <v>0</v>
      </c>
      <c r="J283" s="82">
        <f>sheet1!BH30</f>
        <v>0</v>
      </c>
      <c r="K283" s="82">
        <f>sheet1!BI30</f>
        <v>0</v>
      </c>
      <c r="L283" s="82">
        <f>sheet1!BJ30</f>
        <v>0</v>
      </c>
      <c r="M283" s="82">
        <f>sheet1!BK30</f>
        <v>0</v>
      </c>
    </row>
    <row r="284" spans="1:13" x14ac:dyDescent="0.4">
      <c r="A284" s="82">
        <f t="shared" ref="A284" si="284">A156</f>
        <v>5</v>
      </c>
      <c r="B284" s="82" t="str">
        <f t="shared" ref="B284" si="285">B156</f>
        <v>推断</v>
      </c>
      <c r="C284" s="82">
        <f>sheet1!BA31</f>
        <v>0</v>
      </c>
      <c r="D284" s="82">
        <f>sheet1!BB31</f>
        <v>0</v>
      </c>
      <c r="E284" s="82">
        <f>sheet1!BC31</f>
        <v>0</v>
      </c>
      <c r="F284" s="82">
        <f>sheet1!BD31</f>
        <v>0</v>
      </c>
      <c r="G284" s="82">
        <f>sheet1!BE31</f>
        <v>0</v>
      </c>
      <c r="H284" s="82">
        <f>sheet1!BF31</f>
        <v>0</v>
      </c>
      <c r="I284" s="82">
        <f>sheet1!BG31</f>
        <v>0</v>
      </c>
      <c r="J284" s="82">
        <f>sheet1!BH31</f>
        <v>0</v>
      </c>
      <c r="K284" s="82">
        <f>sheet1!BI31</f>
        <v>0</v>
      </c>
      <c r="L284" s="82">
        <f>sheet1!BJ31</f>
        <v>0</v>
      </c>
      <c r="M284" s="82">
        <f>sheet1!BK31</f>
        <v>0</v>
      </c>
    </row>
    <row r="285" spans="1:13" x14ac:dyDescent="0.4">
      <c r="A285" s="82">
        <f t="shared" ref="A285" si="286">A157</f>
        <v>5</v>
      </c>
      <c r="B285" s="82" t="str">
        <f t="shared" ref="B285" si="287">B157</f>
        <v>小计</v>
      </c>
      <c r="C285" s="82">
        <f>sheet1!BA32</f>
        <v>0</v>
      </c>
      <c r="D285" s="82">
        <f>sheet1!BB32</f>
        <v>0</v>
      </c>
      <c r="E285" s="82">
        <f>sheet1!BC32</f>
        <v>0</v>
      </c>
      <c r="F285" s="82">
        <f>sheet1!BD32</f>
        <v>0</v>
      </c>
      <c r="G285" s="82">
        <f>sheet1!BE32</f>
        <v>0</v>
      </c>
      <c r="H285" s="82">
        <f>sheet1!BF32</f>
        <v>0</v>
      </c>
      <c r="I285" s="82">
        <f>sheet1!BG32</f>
        <v>0</v>
      </c>
      <c r="J285" s="82">
        <f>sheet1!BH32</f>
        <v>0</v>
      </c>
      <c r="K285" s="82">
        <f>sheet1!BI32</f>
        <v>0</v>
      </c>
      <c r="L285" s="82">
        <f>sheet1!BJ32</f>
        <v>0</v>
      </c>
      <c r="M285" s="82">
        <f>sheet1!BK32</f>
        <v>0</v>
      </c>
    </row>
    <row r="286" spans="1:13" x14ac:dyDescent="0.4">
      <c r="A286" s="82">
        <f t="shared" ref="A286" si="288">A158</f>
        <v>6</v>
      </c>
      <c r="B286" s="82" t="str">
        <f t="shared" ref="B286" si="289">B158</f>
        <v>探明</v>
      </c>
      <c r="C286" s="82">
        <f>sheet1!BA33</f>
        <v>0</v>
      </c>
      <c r="D286" s="82">
        <f>sheet1!BB33</f>
        <v>0</v>
      </c>
      <c r="E286" s="82">
        <f>sheet1!BC33</f>
        <v>0</v>
      </c>
      <c r="F286" s="82">
        <f>sheet1!BD33</f>
        <v>0</v>
      </c>
      <c r="G286" s="82">
        <f>sheet1!BE33</f>
        <v>0</v>
      </c>
      <c r="H286" s="82">
        <f>sheet1!BF33</f>
        <v>0</v>
      </c>
      <c r="I286" s="82">
        <f>sheet1!BG33</f>
        <v>0</v>
      </c>
      <c r="J286" s="82">
        <f>sheet1!BH33</f>
        <v>0</v>
      </c>
      <c r="K286" s="82">
        <f>sheet1!BI33</f>
        <v>0</v>
      </c>
      <c r="L286" s="82">
        <f>sheet1!BJ33</f>
        <v>0</v>
      </c>
      <c r="M286" s="82">
        <f>sheet1!BK33</f>
        <v>0</v>
      </c>
    </row>
    <row r="287" spans="1:13" x14ac:dyDescent="0.4">
      <c r="A287" s="82">
        <f t="shared" ref="A287" si="290">A159</f>
        <v>6</v>
      </c>
      <c r="B287" s="82" t="str">
        <f t="shared" ref="B287" si="291">B159</f>
        <v>控制</v>
      </c>
      <c r="C287" s="82">
        <f>sheet1!BA34</f>
        <v>0</v>
      </c>
      <c r="D287" s="82">
        <f>sheet1!BB34</f>
        <v>0</v>
      </c>
      <c r="E287" s="82">
        <f>sheet1!BC34</f>
        <v>0</v>
      </c>
      <c r="F287" s="82">
        <f>sheet1!BD34</f>
        <v>0</v>
      </c>
      <c r="G287" s="82">
        <f>sheet1!BE34</f>
        <v>0</v>
      </c>
      <c r="H287" s="82">
        <f>sheet1!BF34</f>
        <v>0</v>
      </c>
      <c r="I287" s="82">
        <f>sheet1!BG34</f>
        <v>0</v>
      </c>
      <c r="J287" s="82">
        <f>sheet1!BH34</f>
        <v>0</v>
      </c>
      <c r="K287" s="82">
        <f>sheet1!BI34</f>
        <v>0</v>
      </c>
      <c r="L287" s="82">
        <f>sheet1!BJ34</f>
        <v>0</v>
      </c>
      <c r="M287" s="82">
        <f>sheet1!BK34</f>
        <v>0</v>
      </c>
    </row>
    <row r="288" spans="1:13" x14ac:dyDescent="0.4">
      <c r="A288" s="82">
        <f t="shared" ref="A288" si="292">A160</f>
        <v>6</v>
      </c>
      <c r="B288" s="82" t="str">
        <f t="shared" ref="B288" si="293">B160</f>
        <v>推断</v>
      </c>
      <c r="C288" s="82">
        <f>sheet1!BA35</f>
        <v>0</v>
      </c>
      <c r="D288" s="82">
        <f>sheet1!BB35</f>
        <v>0</v>
      </c>
      <c r="E288" s="82">
        <f>sheet1!BC35</f>
        <v>0</v>
      </c>
      <c r="F288" s="82">
        <f>sheet1!BD35</f>
        <v>0</v>
      </c>
      <c r="G288" s="82">
        <f>sheet1!BE35</f>
        <v>0</v>
      </c>
      <c r="H288" s="82">
        <f>sheet1!BF35</f>
        <v>0</v>
      </c>
      <c r="I288" s="82">
        <f>sheet1!BG35</f>
        <v>0</v>
      </c>
      <c r="J288" s="82">
        <f>sheet1!BH35</f>
        <v>0</v>
      </c>
      <c r="K288" s="82">
        <f>sheet1!BI35</f>
        <v>0</v>
      </c>
      <c r="L288" s="82">
        <f>sheet1!BJ35</f>
        <v>0</v>
      </c>
      <c r="M288" s="82">
        <f>sheet1!BK35</f>
        <v>0</v>
      </c>
    </row>
    <row r="289" spans="1:13" x14ac:dyDescent="0.4">
      <c r="A289" s="82">
        <f t="shared" ref="A289" si="294">A161</f>
        <v>6</v>
      </c>
      <c r="B289" s="82" t="str">
        <f t="shared" ref="B289" si="295">B161</f>
        <v>小计</v>
      </c>
      <c r="C289" s="82">
        <f>sheet1!BA36</f>
        <v>0</v>
      </c>
      <c r="D289" s="82">
        <f>sheet1!BB36</f>
        <v>0</v>
      </c>
      <c r="E289" s="82">
        <f>sheet1!BC36</f>
        <v>0</v>
      </c>
      <c r="F289" s="82">
        <f>sheet1!BD36</f>
        <v>0</v>
      </c>
      <c r="G289" s="82">
        <f>sheet1!BE36</f>
        <v>0</v>
      </c>
      <c r="H289" s="82">
        <f>sheet1!BF36</f>
        <v>0</v>
      </c>
      <c r="I289" s="82">
        <f>sheet1!BG36</f>
        <v>0</v>
      </c>
      <c r="J289" s="82">
        <f>sheet1!BH36</f>
        <v>0</v>
      </c>
      <c r="K289" s="82">
        <f>sheet1!BI36</f>
        <v>0</v>
      </c>
      <c r="L289" s="82">
        <f>sheet1!BJ36</f>
        <v>0</v>
      </c>
      <c r="M289" s="82">
        <f>sheet1!BK36</f>
        <v>0</v>
      </c>
    </row>
    <row r="290" spans="1:13" x14ac:dyDescent="0.4">
      <c r="A290" s="82">
        <f t="shared" ref="A290" si="296">A162</f>
        <v>7</v>
      </c>
      <c r="B290" s="82" t="str">
        <f t="shared" ref="B290" si="297">B162</f>
        <v>探明</v>
      </c>
      <c r="C290" s="82">
        <f>sheet1!BA37</f>
        <v>0</v>
      </c>
      <c r="D290" s="82">
        <f>sheet1!BB37</f>
        <v>0</v>
      </c>
      <c r="E290" s="82">
        <f>sheet1!BC37</f>
        <v>0</v>
      </c>
      <c r="F290" s="82">
        <f>sheet1!BD37</f>
        <v>0</v>
      </c>
      <c r="G290" s="82">
        <f>sheet1!BE37</f>
        <v>0</v>
      </c>
      <c r="H290" s="82">
        <f>sheet1!BF37</f>
        <v>0</v>
      </c>
      <c r="I290" s="82">
        <f>sheet1!BG37</f>
        <v>0</v>
      </c>
      <c r="J290" s="82">
        <f>sheet1!BH37</f>
        <v>0</v>
      </c>
      <c r="K290" s="82">
        <f>sheet1!BI37</f>
        <v>0</v>
      </c>
      <c r="L290" s="82">
        <f>sheet1!BJ37</f>
        <v>0</v>
      </c>
      <c r="M290" s="82">
        <f>sheet1!BK37</f>
        <v>0</v>
      </c>
    </row>
    <row r="291" spans="1:13" x14ac:dyDescent="0.4">
      <c r="A291" s="82">
        <f t="shared" ref="A291" si="298">A163</f>
        <v>7</v>
      </c>
      <c r="B291" s="82" t="str">
        <f t="shared" ref="B291" si="299">B163</f>
        <v>控制</v>
      </c>
      <c r="C291" s="82">
        <f>sheet1!BA38</f>
        <v>0</v>
      </c>
      <c r="D291" s="82">
        <f>sheet1!BB38</f>
        <v>0</v>
      </c>
      <c r="E291" s="82">
        <f>sheet1!BC38</f>
        <v>0</v>
      </c>
      <c r="F291" s="82">
        <f>sheet1!BD38</f>
        <v>0</v>
      </c>
      <c r="G291" s="82">
        <f>sheet1!BE38</f>
        <v>0</v>
      </c>
      <c r="H291" s="82">
        <f>sheet1!BF38</f>
        <v>0</v>
      </c>
      <c r="I291" s="82">
        <f>sheet1!BG38</f>
        <v>0</v>
      </c>
      <c r="J291" s="82">
        <f>sheet1!BH38</f>
        <v>0</v>
      </c>
      <c r="K291" s="82">
        <f>sheet1!BI38</f>
        <v>0</v>
      </c>
      <c r="L291" s="82">
        <f>sheet1!BJ38</f>
        <v>0</v>
      </c>
      <c r="M291" s="82">
        <f>sheet1!BK38</f>
        <v>0</v>
      </c>
    </row>
    <row r="292" spans="1:13" x14ac:dyDescent="0.4">
      <c r="A292" s="82">
        <f t="shared" ref="A292" si="300">A164</f>
        <v>7</v>
      </c>
      <c r="B292" s="82" t="str">
        <f t="shared" ref="B292" si="301">B164</f>
        <v>推断</v>
      </c>
      <c r="C292" s="82">
        <f>sheet1!BA39</f>
        <v>0</v>
      </c>
      <c r="D292" s="82">
        <f>sheet1!BB39</f>
        <v>0</v>
      </c>
      <c r="E292" s="82">
        <f>sheet1!BC39</f>
        <v>0</v>
      </c>
      <c r="F292" s="82">
        <f>sheet1!BD39</f>
        <v>0</v>
      </c>
      <c r="G292" s="82">
        <f>sheet1!BE39</f>
        <v>0</v>
      </c>
      <c r="H292" s="82">
        <f>sheet1!BF39</f>
        <v>0</v>
      </c>
      <c r="I292" s="82">
        <f>sheet1!BG39</f>
        <v>0</v>
      </c>
      <c r="J292" s="82">
        <f>sheet1!BH39</f>
        <v>0</v>
      </c>
      <c r="K292" s="82">
        <f>sheet1!BI39</f>
        <v>0</v>
      </c>
      <c r="L292" s="82">
        <f>sheet1!BJ39</f>
        <v>0</v>
      </c>
      <c r="M292" s="82">
        <f>sheet1!BK39</f>
        <v>0</v>
      </c>
    </row>
    <row r="293" spans="1:13" x14ac:dyDescent="0.4">
      <c r="A293" s="82">
        <f t="shared" ref="A293" si="302">A165</f>
        <v>7</v>
      </c>
      <c r="B293" s="82" t="str">
        <f t="shared" ref="B293" si="303">B165</f>
        <v>小计</v>
      </c>
      <c r="C293" s="82">
        <f>sheet1!BA40</f>
        <v>0</v>
      </c>
      <c r="D293" s="82">
        <f>sheet1!BB40</f>
        <v>0</v>
      </c>
      <c r="E293" s="82">
        <f>sheet1!BC40</f>
        <v>0</v>
      </c>
      <c r="F293" s="82">
        <f>sheet1!BD40</f>
        <v>0</v>
      </c>
      <c r="G293" s="82">
        <f>sheet1!BE40</f>
        <v>0</v>
      </c>
      <c r="H293" s="82">
        <f>sheet1!BF40</f>
        <v>0</v>
      </c>
      <c r="I293" s="82">
        <f>sheet1!BG40</f>
        <v>0</v>
      </c>
      <c r="J293" s="82">
        <f>sheet1!BH40</f>
        <v>0</v>
      </c>
      <c r="K293" s="82">
        <f>sheet1!BI40</f>
        <v>0</v>
      </c>
      <c r="L293" s="82">
        <f>sheet1!BJ40</f>
        <v>0</v>
      </c>
      <c r="M293" s="82">
        <f>sheet1!BK40</f>
        <v>0</v>
      </c>
    </row>
    <row r="294" spans="1:13" x14ac:dyDescent="0.4">
      <c r="A294" s="82">
        <f t="shared" ref="A294" si="304">A166</f>
        <v>8</v>
      </c>
      <c r="B294" s="82" t="str">
        <f t="shared" ref="B294" si="305">B166</f>
        <v>探明</v>
      </c>
      <c r="C294" s="82">
        <f>sheet1!BA41</f>
        <v>0</v>
      </c>
      <c r="D294" s="82">
        <f>sheet1!BB41</f>
        <v>0</v>
      </c>
      <c r="E294" s="82">
        <f>sheet1!BC41</f>
        <v>0</v>
      </c>
      <c r="F294" s="82">
        <f>sheet1!BD41</f>
        <v>0</v>
      </c>
      <c r="G294" s="82">
        <f>sheet1!BE41</f>
        <v>0</v>
      </c>
      <c r="H294" s="82">
        <f>sheet1!BF41</f>
        <v>0</v>
      </c>
      <c r="I294" s="82">
        <f>sheet1!BG41</f>
        <v>0</v>
      </c>
      <c r="J294" s="82">
        <f>sheet1!BH41</f>
        <v>0</v>
      </c>
      <c r="K294" s="82">
        <f>sheet1!BI41</f>
        <v>0</v>
      </c>
      <c r="L294" s="82">
        <f>sheet1!BJ41</f>
        <v>0</v>
      </c>
      <c r="M294" s="82">
        <f>sheet1!BK41</f>
        <v>0</v>
      </c>
    </row>
    <row r="295" spans="1:13" x14ac:dyDescent="0.4">
      <c r="A295" s="82">
        <f t="shared" ref="A295" si="306">A167</f>
        <v>8</v>
      </c>
      <c r="B295" s="82" t="str">
        <f t="shared" ref="B295" si="307">B167</f>
        <v>控制</v>
      </c>
      <c r="C295" s="82">
        <f>sheet1!BA42</f>
        <v>0</v>
      </c>
      <c r="D295" s="82">
        <f>sheet1!BB42</f>
        <v>0</v>
      </c>
      <c r="E295" s="82">
        <f>sheet1!BC42</f>
        <v>0</v>
      </c>
      <c r="F295" s="82">
        <f>sheet1!BD42</f>
        <v>0</v>
      </c>
      <c r="G295" s="82">
        <f>sheet1!BE42</f>
        <v>0</v>
      </c>
      <c r="H295" s="82">
        <f>sheet1!BF42</f>
        <v>0</v>
      </c>
      <c r="I295" s="82">
        <f>sheet1!BG42</f>
        <v>0</v>
      </c>
      <c r="J295" s="82">
        <f>sheet1!BH42</f>
        <v>0</v>
      </c>
      <c r="K295" s="82">
        <f>sheet1!BI42</f>
        <v>0</v>
      </c>
      <c r="L295" s="82">
        <f>sheet1!BJ42</f>
        <v>0</v>
      </c>
      <c r="M295" s="82">
        <f>sheet1!BK42</f>
        <v>0</v>
      </c>
    </row>
    <row r="296" spans="1:13" x14ac:dyDescent="0.4">
      <c r="A296" s="82">
        <f t="shared" ref="A296" si="308">A168</f>
        <v>8</v>
      </c>
      <c r="B296" s="82" t="str">
        <f t="shared" ref="B296" si="309">B168</f>
        <v>推断</v>
      </c>
      <c r="C296" s="82">
        <f>sheet1!BA43</f>
        <v>0</v>
      </c>
      <c r="D296" s="82">
        <f>sheet1!BB43</f>
        <v>0</v>
      </c>
      <c r="E296" s="82">
        <f>sheet1!BC43</f>
        <v>0</v>
      </c>
      <c r="F296" s="82">
        <f>sheet1!BD43</f>
        <v>0</v>
      </c>
      <c r="G296" s="82">
        <f>sheet1!BE43</f>
        <v>0</v>
      </c>
      <c r="H296" s="82">
        <f>sheet1!BF43</f>
        <v>0</v>
      </c>
      <c r="I296" s="82">
        <f>sheet1!BG43</f>
        <v>0</v>
      </c>
      <c r="J296" s="82">
        <f>sheet1!BH43</f>
        <v>0</v>
      </c>
      <c r="K296" s="82">
        <f>sheet1!BI43</f>
        <v>0</v>
      </c>
      <c r="L296" s="82">
        <f>sheet1!BJ43</f>
        <v>0</v>
      </c>
      <c r="M296" s="82">
        <f>sheet1!BK43</f>
        <v>0</v>
      </c>
    </row>
    <row r="297" spans="1:13" x14ac:dyDescent="0.4">
      <c r="A297" s="82">
        <f t="shared" ref="A297" si="310">A169</f>
        <v>8</v>
      </c>
      <c r="B297" s="82" t="str">
        <f t="shared" ref="B297" si="311">B169</f>
        <v>小计</v>
      </c>
      <c r="C297" s="82">
        <f>sheet1!BA44</f>
        <v>0</v>
      </c>
      <c r="D297" s="82">
        <f>sheet1!BB44</f>
        <v>0</v>
      </c>
      <c r="E297" s="82">
        <f>sheet1!BC44</f>
        <v>0</v>
      </c>
      <c r="F297" s="82">
        <f>sheet1!BD44</f>
        <v>0</v>
      </c>
      <c r="G297" s="82">
        <f>sheet1!BE44</f>
        <v>0</v>
      </c>
      <c r="H297" s="82">
        <f>sheet1!BF44</f>
        <v>0</v>
      </c>
      <c r="I297" s="82">
        <f>sheet1!BG44</f>
        <v>0</v>
      </c>
      <c r="J297" s="82">
        <f>sheet1!BH44</f>
        <v>0</v>
      </c>
      <c r="K297" s="82">
        <f>sheet1!BI44</f>
        <v>0</v>
      </c>
      <c r="L297" s="82">
        <f>sheet1!BJ44</f>
        <v>0</v>
      </c>
      <c r="M297" s="82">
        <f>sheet1!BK44</f>
        <v>0</v>
      </c>
    </row>
    <row r="298" spans="1:13" x14ac:dyDescent="0.4">
      <c r="A298" s="82">
        <f t="shared" ref="A298" si="312">A170</f>
        <v>9</v>
      </c>
      <c r="B298" s="82" t="str">
        <f t="shared" ref="B298" si="313">B170</f>
        <v>探明</v>
      </c>
      <c r="C298" s="82">
        <f>sheet1!BA45</f>
        <v>0</v>
      </c>
      <c r="D298" s="82">
        <f>sheet1!BB45</f>
        <v>0</v>
      </c>
      <c r="E298" s="82">
        <f>sheet1!BC45</f>
        <v>0</v>
      </c>
      <c r="F298" s="82">
        <f>sheet1!BD45</f>
        <v>0</v>
      </c>
      <c r="G298" s="82">
        <f>sheet1!BE45</f>
        <v>0</v>
      </c>
      <c r="H298" s="82">
        <f>sheet1!BF45</f>
        <v>0</v>
      </c>
      <c r="I298" s="82">
        <f>sheet1!BG45</f>
        <v>0</v>
      </c>
      <c r="J298" s="82">
        <f>sheet1!BH45</f>
        <v>0</v>
      </c>
      <c r="K298" s="82">
        <f>sheet1!BI45</f>
        <v>0</v>
      </c>
      <c r="L298" s="82">
        <f>sheet1!BJ45</f>
        <v>0</v>
      </c>
      <c r="M298" s="82">
        <f>sheet1!BK45</f>
        <v>0</v>
      </c>
    </row>
    <row r="299" spans="1:13" x14ac:dyDescent="0.4">
      <c r="A299" s="82">
        <f t="shared" ref="A299" si="314">A171</f>
        <v>9</v>
      </c>
      <c r="B299" s="82" t="str">
        <f t="shared" ref="B299" si="315">B171</f>
        <v>控制</v>
      </c>
      <c r="C299" s="82">
        <f>sheet1!BA46</f>
        <v>0</v>
      </c>
      <c r="D299" s="82">
        <f>sheet1!BB46</f>
        <v>0</v>
      </c>
      <c r="E299" s="82">
        <f>sheet1!BC46</f>
        <v>0</v>
      </c>
      <c r="F299" s="82">
        <f>sheet1!BD46</f>
        <v>0</v>
      </c>
      <c r="G299" s="82">
        <f>sheet1!BE46</f>
        <v>0</v>
      </c>
      <c r="H299" s="82">
        <f>sheet1!BF46</f>
        <v>0</v>
      </c>
      <c r="I299" s="82">
        <f>sheet1!BG46</f>
        <v>0</v>
      </c>
      <c r="J299" s="82">
        <f>sheet1!BH46</f>
        <v>0</v>
      </c>
      <c r="K299" s="82">
        <f>sheet1!BI46</f>
        <v>0</v>
      </c>
      <c r="L299" s="82">
        <f>sheet1!BJ46</f>
        <v>0</v>
      </c>
      <c r="M299" s="82">
        <f>sheet1!BK46</f>
        <v>0</v>
      </c>
    </row>
    <row r="300" spans="1:13" x14ac:dyDescent="0.4">
      <c r="A300" s="82">
        <f t="shared" ref="A300" si="316">A172</f>
        <v>9</v>
      </c>
      <c r="B300" s="82" t="str">
        <f t="shared" ref="B300" si="317">B172</f>
        <v>推断</v>
      </c>
      <c r="C300" s="82">
        <f>sheet1!BA47</f>
        <v>0</v>
      </c>
      <c r="D300" s="82">
        <f>sheet1!BB47</f>
        <v>0</v>
      </c>
      <c r="E300" s="82">
        <f>sheet1!BC47</f>
        <v>0</v>
      </c>
      <c r="F300" s="82">
        <f>sheet1!BD47</f>
        <v>0</v>
      </c>
      <c r="G300" s="82">
        <f>sheet1!BE47</f>
        <v>0</v>
      </c>
      <c r="H300" s="82">
        <f>sheet1!BF47</f>
        <v>0</v>
      </c>
      <c r="I300" s="82">
        <f>sheet1!BG47</f>
        <v>0</v>
      </c>
      <c r="J300" s="82">
        <f>sheet1!BH47</f>
        <v>0</v>
      </c>
      <c r="K300" s="82">
        <f>sheet1!BI47</f>
        <v>0</v>
      </c>
      <c r="L300" s="82">
        <f>sheet1!BJ47</f>
        <v>0</v>
      </c>
      <c r="M300" s="82">
        <f>sheet1!BK47</f>
        <v>0</v>
      </c>
    </row>
    <row r="301" spans="1:13" x14ac:dyDescent="0.4">
      <c r="A301" s="82">
        <f t="shared" ref="A301" si="318">A173</f>
        <v>9</v>
      </c>
      <c r="B301" s="82" t="str">
        <f t="shared" ref="B301" si="319">B173</f>
        <v>小计</v>
      </c>
      <c r="C301" s="82">
        <f>sheet1!BA48</f>
        <v>0</v>
      </c>
      <c r="D301" s="82">
        <f>sheet1!BB48</f>
        <v>0</v>
      </c>
      <c r="E301" s="82">
        <f>sheet1!BC48</f>
        <v>0</v>
      </c>
      <c r="F301" s="82">
        <f>sheet1!BD48</f>
        <v>0</v>
      </c>
      <c r="G301" s="82">
        <f>sheet1!BE48</f>
        <v>0</v>
      </c>
      <c r="H301" s="82">
        <f>sheet1!BF48</f>
        <v>0</v>
      </c>
      <c r="I301" s="82">
        <f>sheet1!BG48</f>
        <v>0</v>
      </c>
      <c r="J301" s="82">
        <f>sheet1!BH48</f>
        <v>0</v>
      </c>
      <c r="K301" s="82">
        <f>sheet1!BI48</f>
        <v>0</v>
      </c>
      <c r="L301" s="82">
        <f>sheet1!BJ48</f>
        <v>0</v>
      </c>
      <c r="M301" s="82">
        <f>sheet1!BK48</f>
        <v>0</v>
      </c>
    </row>
    <row r="302" spans="1:13" x14ac:dyDescent="0.4">
      <c r="A302" s="82">
        <f t="shared" ref="A302" si="320">A174</f>
        <v>10</v>
      </c>
      <c r="B302" s="82" t="str">
        <f t="shared" ref="B302" si="321">B174</f>
        <v>探明</v>
      </c>
      <c r="C302" s="82">
        <f>sheet1!BA49</f>
        <v>0</v>
      </c>
      <c r="D302" s="82">
        <f>sheet1!BB49</f>
        <v>0</v>
      </c>
      <c r="E302" s="82">
        <f>sheet1!BC49</f>
        <v>0</v>
      </c>
      <c r="F302" s="82">
        <f>sheet1!BD49</f>
        <v>0</v>
      </c>
      <c r="G302" s="82">
        <f>sheet1!BE49</f>
        <v>0</v>
      </c>
      <c r="H302" s="82">
        <f>sheet1!BF49</f>
        <v>0</v>
      </c>
      <c r="I302" s="82">
        <f>sheet1!BG49</f>
        <v>0</v>
      </c>
      <c r="J302" s="82">
        <f>sheet1!BH49</f>
        <v>0</v>
      </c>
      <c r="K302" s="82">
        <f>sheet1!BI49</f>
        <v>0</v>
      </c>
      <c r="L302" s="82">
        <f>sheet1!BJ49</f>
        <v>0</v>
      </c>
      <c r="M302" s="82">
        <f>sheet1!BK49</f>
        <v>0</v>
      </c>
    </row>
    <row r="303" spans="1:13" x14ac:dyDescent="0.4">
      <c r="A303" s="82">
        <f t="shared" ref="A303" si="322">A175</f>
        <v>10</v>
      </c>
      <c r="B303" s="82" t="str">
        <f t="shared" ref="B303" si="323">B175</f>
        <v>控制</v>
      </c>
      <c r="C303" s="82">
        <f>sheet1!BA50</f>
        <v>0</v>
      </c>
      <c r="D303" s="82">
        <f>sheet1!BB50</f>
        <v>0</v>
      </c>
      <c r="E303" s="82">
        <f>sheet1!BC50</f>
        <v>0</v>
      </c>
      <c r="F303" s="82">
        <f>sheet1!BD50</f>
        <v>0</v>
      </c>
      <c r="G303" s="82">
        <f>sheet1!BE50</f>
        <v>0</v>
      </c>
      <c r="H303" s="82">
        <f>sheet1!BF50</f>
        <v>0</v>
      </c>
      <c r="I303" s="82">
        <f>sheet1!BG50</f>
        <v>0</v>
      </c>
      <c r="J303" s="82">
        <f>sheet1!BH50</f>
        <v>0</v>
      </c>
      <c r="K303" s="82">
        <f>sheet1!BI50</f>
        <v>0</v>
      </c>
      <c r="L303" s="82">
        <f>sheet1!BJ50</f>
        <v>0</v>
      </c>
      <c r="M303" s="82">
        <f>sheet1!BK50</f>
        <v>0</v>
      </c>
    </row>
    <row r="304" spans="1:13" x14ac:dyDescent="0.4">
      <c r="A304" s="82">
        <f t="shared" ref="A304" si="324">A176</f>
        <v>10</v>
      </c>
      <c r="B304" s="82" t="str">
        <f t="shared" ref="B304" si="325">B176</f>
        <v>推断</v>
      </c>
      <c r="C304" s="82">
        <f>sheet1!BA51</f>
        <v>0</v>
      </c>
      <c r="D304" s="82">
        <f>sheet1!BB51</f>
        <v>0</v>
      </c>
      <c r="E304" s="82">
        <f>sheet1!BC51</f>
        <v>0</v>
      </c>
      <c r="F304" s="82">
        <f>sheet1!BD51</f>
        <v>0</v>
      </c>
      <c r="G304" s="82">
        <f>sheet1!BE51</f>
        <v>0</v>
      </c>
      <c r="H304" s="82">
        <f>sheet1!BF51</f>
        <v>0</v>
      </c>
      <c r="I304" s="82">
        <f>sheet1!BG51</f>
        <v>0</v>
      </c>
      <c r="J304" s="82">
        <f>sheet1!BH51</f>
        <v>0</v>
      </c>
      <c r="K304" s="82">
        <f>sheet1!BI51</f>
        <v>0</v>
      </c>
      <c r="L304" s="82">
        <f>sheet1!BJ51</f>
        <v>0</v>
      </c>
      <c r="M304" s="82">
        <f>sheet1!BK51</f>
        <v>0</v>
      </c>
    </row>
    <row r="305" spans="1:13" x14ac:dyDescent="0.4">
      <c r="A305" s="82">
        <f t="shared" ref="A305" si="326">A177</f>
        <v>10</v>
      </c>
      <c r="B305" s="82" t="str">
        <f t="shared" ref="B305" si="327">B177</f>
        <v>小计</v>
      </c>
      <c r="C305" s="82">
        <f>sheet1!BA52</f>
        <v>0</v>
      </c>
      <c r="D305" s="82">
        <f>sheet1!BB52</f>
        <v>0</v>
      </c>
      <c r="E305" s="82">
        <f>sheet1!BC52</f>
        <v>0</v>
      </c>
      <c r="F305" s="82">
        <f>sheet1!BD52</f>
        <v>0</v>
      </c>
      <c r="G305" s="82">
        <f>sheet1!BE52</f>
        <v>0</v>
      </c>
      <c r="H305" s="82">
        <f>sheet1!BF52</f>
        <v>0</v>
      </c>
      <c r="I305" s="82">
        <f>sheet1!BG52</f>
        <v>0</v>
      </c>
      <c r="J305" s="82">
        <f>sheet1!BH52</f>
        <v>0</v>
      </c>
      <c r="K305" s="82">
        <f>sheet1!BI52</f>
        <v>0</v>
      </c>
      <c r="L305" s="82">
        <f>sheet1!BJ52</f>
        <v>0</v>
      </c>
      <c r="M305" s="82">
        <f>sheet1!BK52</f>
        <v>0</v>
      </c>
    </row>
    <row r="306" spans="1:13" x14ac:dyDescent="0.4">
      <c r="A306" s="82">
        <f t="shared" ref="A306" si="328">A178</f>
        <v>11</v>
      </c>
      <c r="B306" s="82" t="str">
        <f t="shared" ref="B306" si="329">B178</f>
        <v>探明</v>
      </c>
      <c r="C306" s="82">
        <f>sheet1!BA53</f>
        <v>0</v>
      </c>
      <c r="D306" s="82">
        <f>sheet1!BB53</f>
        <v>0</v>
      </c>
      <c r="E306" s="82">
        <f>sheet1!BC53</f>
        <v>0</v>
      </c>
      <c r="F306" s="82">
        <f>sheet1!BD53</f>
        <v>0</v>
      </c>
      <c r="G306" s="82">
        <f>sheet1!BE53</f>
        <v>0</v>
      </c>
      <c r="H306" s="82">
        <f>sheet1!BF53</f>
        <v>0</v>
      </c>
      <c r="I306" s="82">
        <f>sheet1!BG53</f>
        <v>0</v>
      </c>
      <c r="J306" s="82">
        <f>sheet1!BH53</f>
        <v>0</v>
      </c>
      <c r="K306" s="82">
        <f>sheet1!BI53</f>
        <v>0</v>
      </c>
      <c r="L306" s="82">
        <f>sheet1!BJ53</f>
        <v>0</v>
      </c>
      <c r="M306" s="82">
        <f>sheet1!BK53</f>
        <v>0</v>
      </c>
    </row>
    <row r="307" spans="1:13" x14ac:dyDescent="0.4">
      <c r="A307" s="82">
        <f t="shared" ref="A307" si="330">A179</f>
        <v>11</v>
      </c>
      <c r="B307" s="82" t="str">
        <f t="shared" ref="B307" si="331">B179</f>
        <v>控制</v>
      </c>
      <c r="C307" s="82">
        <f>sheet1!BA54</f>
        <v>0</v>
      </c>
      <c r="D307" s="82">
        <f>sheet1!BB54</f>
        <v>0</v>
      </c>
      <c r="E307" s="82">
        <f>sheet1!BC54</f>
        <v>0</v>
      </c>
      <c r="F307" s="82">
        <f>sheet1!BD54</f>
        <v>0</v>
      </c>
      <c r="G307" s="82">
        <f>sheet1!BE54</f>
        <v>0</v>
      </c>
      <c r="H307" s="82">
        <f>sheet1!BF54</f>
        <v>0</v>
      </c>
      <c r="I307" s="82">
        <f>sheet1!BG54</f>
        <v>0</v>
      </c>
      <c r="J307" s="82">
        <f>sheet1!BH54</f>
        <v>0</v>
      </c>
      <c r="K307" s="82">
        <f>sheet1!BI54</f>
        <v>0</v>
      </c>
      <c r="L307" s="82">
        <f>sheet1!BJ54</f>
        <v>0</v>
      </c>
      <c r="M307" s="82">
        <f>sheet1!BK54</f>
        <v>0</v>
      </c>
    </row>
    <row r="308" spans="1:13" x14ac:dyDescent="0.4">
      <c r="A308" s="82">
        <f t="shared" ref="A308" si="332">A180</f>
        <v>11</v>
      </c>
      <c r="B308" s="82" t="str">
        <f t="shared" ref="B308" si="333">B180</f>
        <v>推断</v>
      </c>
      <c r="C308" s="82">
        <f>sheet1!BA55</f>
        <v>0</v>
      </c>
      <c r="D308" s="82">
        <f>sheet1!BB55</f>
        <v>0</v>
      </c>
      <c r="E308" s="82">
        <f>sheet1!BC55</f>
        <v>0</v>
      </c>
      <c r="F308" s="82">
        <f>sheet1!BD55</f>
        <v>0</v>
      </c>
      <c r="G308" s="82">
        <f>sheet1!BE55</f>
        <v>0</v>
      </c>
      <c r="H308" s="82">
        <f>sheet1!BF55</f>
        <v>0</v>
      </c>
      <c r="I308" s="82">
        <f>sheet1!BG55</f>
        <v>0</v>
      </c>
      <c r="J308" s="82">
        <f>sheet1!BH55</f>
        <v>0</v>
      </c>
      <c r="K308" s="82">
        <f>sheet1!BI55</f>
        <v>0</v>
      </c>
      <c r="L308" s="82">
        <f>sheet1!BJ55</f>
        <v>0</v>
      </c>
      <c r="M308" s="82">
        <f>sheet1!BK55</f>
        <v>0</v>
      </c>
    </row>
    <row r="309" spans="1:13" x14ac:dyDescent="0.4">
      <c r="A309" s="82">
        <f t="shared" ref="A309" si="334">A181</f>
        <v>11</v>
      </c>
      <c r="B309" s="82" t="str">
        <f t="shared" ref="B309" si="335">B181</f>
        <v>小计</v>
      </c>
      <c r="C309" s="82">
        <f>sheet1!BA56</f>
        <v>0</v>
      </c>
      <c r="D309" s="82">
        <f>sheet1!BB56</f>
        <v>0</v>
      </c>
      <c r="E309" s="82">
        <f>sheet1!BC56</f>
        <v>0</v>
      </c>
      <c r="F309" s="82">
        <f>sheet1!BD56</f>
        <v>0</v>
      </c>
      <c r="G309" s="82">
        <f>sheet1!BE56</f>
        <v>0</v>
      </c>
      <c r="H309" s="82">
        <f>sheet1!BF56</f>
        <v>0</v>
      </c>
      <c r="I309" s="82">
        <f>sheet1!BG56</f>
        <v>0</v>
      </c>
      <c r="J309" s="82">
        <f>sheet1!BH56</f>
        <v>0</v>
      </c>
      <c r="K309" s="82">
        <f>sheet1!BI56</f>
        <v>0</v>
      </c>
      <c r="L309" s="82">
        <f>sheet1!BJ56</f>
        <v>0</v>
      </c>
      <c r="M309" s="82">
        <f>sheet1!BK56</f>
        <v>0</v>
      </c>
    </row>
    <row r="310" spans="1:13" x14ac:dyDescent="0.4">
      <c r="A310" s="82">
        <f t="shared" ref="A310" si="336">A182</f>
        <v>12</v>
      </c>
      <c r="B310" s="82" t="str">
        <f t="shared" ref="B310" si="337">B182</f>
        <v>探明</v>
      </c>
      <c r="C310" s="82">
        <f>sheet1!BA57</f>
        <v>0</v>
      </c>
      <c r="D310" s="82">
        <f>sheet1!BB57</f>
        <v>0</v>
      </c>
      <c r="E310" s="82">
        <f>sheet1!BC57</f>
        <v>0</v>
      </c>
      <c r="F310" s="82">
        <f>sheet1!BD57</f>
        <v>0</v>
      </c>
      <c r="G310" s="82">
        <f>sheet1!BE57</f>
        <v>0</v>
      </c>
      <c r="H310" s="82">
        <f>sheet1!BF57</f>
        <v>0</v>
      </c>
      <c r="I310" s="82">
        <f>sheet1!BG57</f>
        <v>0</v>
      </c>
      <c r="J310" s="82">
        <f>sheet1!BH57</f>
        <v>0</v>
      </c>
      <c r="K310" s="82">
        <f>sheet1!BI57</f>
        <v>0</v>
      </c>
      <c r="L310" s="82">
        <f>sheet1!BJ57</f>
        <v>0</v>
      </c>
      <c r="M310" s="82">
        <f>sheet1!BK57</f>
        <v>0</v>
      </c>
    </row>
    <row r="311" spans="1:13" x14ac:dyDescent="0.4">
      <c r="A311" s="82">
        <f t="shared" ref="A311" si="338">A183</f>
        <v>12</v>
      </c>
      <c r="B311" s="82" t="str">
        <f t="shared" ref="B311" si="339">B183</f>
        <v>控制</v>
      </c>
      <c r="C311" s="82">
        <f>sheet1!BA58</f>
        <v>0</v>
      </c>
      <c r="D311" s="82">
        <f>sheet1!BB58</f>
        <v>0</v>
      </c>
      <c r="E311" s="82">
        <f>sheet1!BC58</f>
        <v>0</v>
      </c>
      <c r="F311" s="82">
        <f>sheet1!BD58</f>
        <v>0</v>
      </c>
      <c r="G311" s="82">
        <f>sheet1!BE58</f>
        <v>0</v>
      </c>
      <c r="H311" s="82">
        <f>sheet1!BF58</f>
        <v>0</v>
      </c>
      <c r="I311" s="82">
        <f>sheet1!BG58</f>
        <v>0</v>
      </c>
      <c r="J311" s="82">
        <f>sheet1!BH58</f>
        <v>0</v>
      </c>
      <c r="K311" s="82">
        <f>sheet1!BI58</f>
        <v>0</v>
      </c>
      <c r="L311" s="82">
        <f>sheet1!BJ58</f>
        <v>0</v>
      </c>
      <c r="M311" s="82">
        <f>sheet1!BK58</f>
        <v>0</v>
      </c>
    </row>
    <row r="312" spans="1:13" x14ac:dyDescent="0.4">
      <c r="A312" s="82">
        <f t="shared" ref="A312" si="340">A184</f>
        <v>12</v>
      </c>
      <c r="B312" s="82" t="str">
        <f t="shared" ref="B312" si="341">B184</f>
        <v>推断</v>
      </c>
      <c r="C312" s="82">
        <f>sheet1!BA59</f>
        <v>0</v>
      </c>
      <c r="D312" s="82">
        <f>sheet1!BB59</f>
        <v>0</v>
      </c>
      <c r="E312" s="82">
        <f>sheet1!BC59</f>
        <v>0</v>
      </c>
      <c r="F312" s="82">
        <f>sheet1!BD59</f>
        <v>0</v>
      </c>
      <c r="G312" s="82">
        <f>sheet1!BE59</f>
        <v>0</v>
      </c>
      <c r="H312" s="82">
        <f>sheet1!BF59</f>
        <v>0</v>
      </c>
      <c r="I312" s="82">
        <f>sheet1!BG59</f>
        <v>0</v>
      </c>
      <c r="J312" s="82">
        <f>sheet1!BH59</f>
        <v>0</v>
      </c>
      <c r="K312" s="82">
        <f>sheet1!BI59</f>
        <v>0</v>
      </c>
      <c r="L312" s="82">
        <f>sheet1!BJ59</f>
        <v>0</v>
      </c>
      <c r="M312" s="82">
        <f>sheet1!BK59</f>
        <v>0</v>
      </c>
    </row>
    <row r="313" spans="1:13" x14ac:dyDescent="0.4">
      <c r="A313" s="82">
        <f t="shared" ref="A313" si="342">A185</f>
        <v>12</v>
      </c>
      <c r="B313" s="82" t="str">
        <f t="shared" ref="B313" si="343">B185</f>
        <v>小计</v>
      </c>
      <c r="C313" s="82">
        <f>sheet1!BA60</f>
        <v>0</v>
      </c>
      <c r="D313" s="82">
        <f>sheet1!BB60</f>
        <v>0</v>
      </c>
      <c r="E313" s="82">
        <f>sheet1!BC60</f>
        <v>0</v>
      </c>
      <c r="F313" s="82">
        <f>sheet1!BD60</f>
        <v>0</v>
      </c>
      <c r="G313" s="82">
        <f>sheet1!BE60</f>
        <v>0</v>
      </c>
      <c r="H313" s="82">
        <f>sheet1!BF60</f>
        <v>0</v>
      </c>
      <c r="I313" s="82">
        <f>sheet1!BG60</f>
        <v>0</v>
      </c>
      <c r="J313" s="82">
        <f>sheet1!BH60</f>
        <v>0</v>
      </c>
      <c r="K313" s="82">
        <f>sheet1!BI60</f>
        <v>0</v>
      </c>
      <c r="L313" s="82">
        <f>sheet1!BJ60</f>
        <v>0</v>
      </c>
      <c r="M313" s="82">
        <f>sheet1!BK60</f>
        <v>0</v>
      </c>
    </row>
    <row r="314" spans="1:13" x14ac:dyDescent="0.4">
      <c r="A314" s="82">
        <f t="shared" ref="A314" si="344">A186</f>
        <v>13</v>
      </c>
      <c r="B314" s="82" t="str">
        <f t="shared" ref="B314" si="345">B186</f>
        <v>探明</v>
      </c>
      <c r="C314" s="82">
        <f>sheet1!BA61</f>
        <v>0</v>
      </c>
      <c r="D314" s="82">
        <f>sheet1!BB61</f>
        <v>0</v>
      </c>
      <c r="E314" s="82">
        <f>sheet1!BC61</f>
        <v>0</v>
      </c>
      <c r="F314" s="82">
        <f>sheet1!BD61</f>
        <v>0</v>
      </c>
      <c r="G314" s="82">
        <f>sheet1!BE61</f>
        <v>0</v>
      </c>
      <c r="H314" s="82">
        <f>sheet1!BF61</f>
        <v>0</v>
      </c>
      <c r="I314" s="82">
        <f>sheet1!BG61</f>
        <v>0</v>
      </c>
      <c r="J314" s="82">
        <f>sheet1!BH61</f>
        <v>0</v>
      </c>
      <c r="K314" s="82">
        <f>sheet1!BI61</f>
        <v>0</v>
      </c>
      <c r="L314" s="82">
        <f>sheet1!BJ61</f>
        <v>0</v>
      </c>
      <c r="M314" s="82">
        <f>sheet1!BK61</f>
        <v>0</v>
      </c>
    </row>
    <row r="315" spans="1:13" x14ac:dyDescent="0.4">
      <c r="A315" s="82">
        <f t="shared" ref="A315" si="346">A187</f>
        <v>13</v>
      </c>
      <c r="B315" s="82" t="str">
        <f t="shared" ref="B315" si="347">B187</f>
        <v>控制</v>
      </c>
      <c r="C315" s="82">
        <f>sheet1!BA62</f>
        <v>0</v>
      </c>
      <c r="D315" s="82">
        <f>sheet1!BB62</f>
        <v>0</v>
      </c>
      <c r="E315" s="82">
        <f>sheet1!BC62</f>
        <v>0</v>
      </c>
      <c r="F315" s="82">
        <f>sheet1!BD62</f>
        <v>0</v>
      </c>
      <c r="G315" s="82">
        <f>sheet1!BE62</f>
        <v>0</v>
      </c>
      <c r="H315" s="82">
        <f>sheet1!BF62</f>
        <v>0</v>
      </c>
      <c r="I315" s="82">
        <f>sheet1!BG62</f>
        <v>0</v>
      </c>
      <c r="J315" s="82">
        <f>sheet1!BH62</f>
        <v>0</v>
      </c>
      <c r="K315" s="82">
        <f>sheet1!BI62</f>
        <v>0</v>
      </c>
      <c r="L315" s="82">
        <f>sheet1!BJ62</f>
        <v>0</v>
      </c>
      <c r="M315" s="82">
        <f>sheet1!BK62</f>
        <v>0</v>
      </c>
    </row>
    <row r="316" spans="1:13" x14ac:dyDescent="0.4">
      <c r="A316" s="82">
        <f t="shared" ref="A316" si="348">A188</f>
        <v>13</v>
      </c>
      <c r="B316" s="82" t="str">
        <f t="shared" ref="B316" si="349">B188</f>
        <v>推断</v>
      </c>
      <c r="C316" s="82">
        <f>sheet1!BA63</f>
        <v>0</v>
      </c>
      <c r="D316" s="82">
        <f>sheet1!BB63</f>
        <v>0</v>
      </c>
      <c r="E316" s="82">
        <f>sheet1!BC63</f>
        <v>0</v>
      </c>
      <c r="F316" s="82">
        <f>sheet1!BD63</f>
        <v>0</v>
      </c>
      <c r="G316" s="82">
        <f>sheet1!BE63</f>
        <v>0</v>
      </c>
      <c r="H316" s="82">
        <f>sheet1!BF63</f>
        <v>0</v>
      </c>
      <c r="I316" s="82">
        <f>sheet1!BG63</f>
        <v>0</v>
      </c>
      <c r="J316" s="82">
        <f>sheet1!BH63</f>
        <v>0</v>
      </c>
      <c r="K316" s="82">
        <f>sheet1!BI63</f>
        <v>0</v>
      </c>
      <c r="L316" s="82">
        <f>sheet1!BJ63</f>
        <v>0</v>
      </c>
      <c r="M316" s="82">
        <f>sheet1!BK63</f>
        <v>0</v>
      </c>
    </row>
    <row r="317" spans="1:13" x14ac:dyDescent="0.4">
      <c r="A317" s="82">
        <f t="shared" ref="A317" si="350">A189</f>
        <v>13</v>
      </c>
      <c r="B317" s="82" t="str">
        <f t="shared" ref="B317" si="351">B189</f>
        <v>小计</v>
      </c>
      <c r="C317" s="82">
        <f>sheet1!BA64</f>
        <v>0</v>
      </c>
      <c r="D317" s="82">
        <f>sheet1!BB64</f>
        <v>0</v>
      </c>
      <c r="E317" s="82">
        <f>sheet1!BC64</f>
        <v>0</v>
      </c>
      <c r="F317" s="82">
        <f>sheet1!BD64</f>
        <v>0</v>
      </c>
      <c r="G317" s="82">
        <f>sheet1!BE64</f>
        <v>0</v>
      </c>
      <c r="H317" s="82">
        <f>sheet1!BF64</f>
        <v>0</v>
      </c>
      <c r="I317" s="82">
        <f>sheet1!BG64</f>
        <v>0</v>
      </c>
      <c r="J317" s="82">
        <f>sheet1!BH64</f>
        <v>0</v>
      </c>
      <c r="K317" s="82">
        <f>sheet1!BI64</f>
        <v>0</v>
      </c>
      <c r="L317" s="82">
        <f>sheet1!BJ64</f>
        <v>0</v>
      </c>
      <c r="M317" s="82">
        <f>sheet1!BK64</f>
        <v>0</v>
      </c>
    </row>
    <row r="318" spans="1:13" x14ac:dyDescent="0.4">
      <c r="A318" s="82">
        <f t="shared" ref="A318" si="352">A190</f>
        <v>14</v>
      </c>
      <c r="B318" s="82" t="str">
        <f t="shared" ref="B318" si="353">B190</f>
        <v>探明</v>
      </c>
      <c r="C318" s="82">
        <f>sheet1!BA65</f>
        <v>0</v>
      </c>
      <c r="D318" s="82">
        <f>sheet1!BB65</f>
        <v>0</v>
      </c>
      <c r="E318" s="82">
        <f>sheet1!BC65</f>
        <v>0</v>
      </c>
      <c r="F318" s="82">
        <f>sheet1!BD65</f>
        <v>0</v>
      </c>
      <c r="G318" s="82">
        <f>sheet1!BE65</f>
        <v>0</v>
      </c>
      <c r="H318" s="82">
        <f>sheet1!BF65</f>
        <v>0</v>
      </c>
      <c r="I318" s="82">
        <f>sheet1!BG65</f>
        <v>0</v>
      </c>
      <c r="J318" s="82">
        <f>sheet1!BH65</f>
        <v>0</v>
      </c>
      <c r="K318" s="82">
        <f>sheet1!BI65</f>
        <v>0</v>
      </c>
      <c r="L318" s="82">
        <f>sheet1!BJ65</f>
        <v>0</v>
      </c>
      <c r="M318" s="82">
        <f>sheet1!BK65</f>
        <v>0</v>
      </c>
    </row>
    <row r="319" spans="1:13" x14ac:dyDescent="0.4">
      <c r="A319" s="82">
        <f t="shared" ref="A319" si="354">A191</f>
        <v>14</v>
      </c>
      <c r="B319" s="82" t="str">
        <f t="shared" ref="B319" si="355">B191</f>
        <v>控制</v>
      </c>
      <c r="C319" s="82">
        <f>sheet1!BA66</f>
        <v>0</v>
      </c>
      <c r="D319" s="82">
        <f>sheet1!BB66</f>
        <v>0</v>
      </c>
      <c r="E319" s="82">
        <f>sheet1!BC66</f>
        <v>0</v>
      </c>
      <c r="F319" s="82">
        <f>sheet1!BD66</f>
        <v>0</v>
      </c>
      <c r="G319" s="82">
        <f>sheet1!BE66</f>
        <v>0</v>
      </c>
      <c r="H319" s="82">
        <f>sheet1!BF66</f>
        <v>0</v>
      </c>
      <c r="I319" s="82">
        <f>sheet1!BG66</f>
        <v>0</v>
      </c>
      <c r="J319" s="82">
        <f>sheet1!BH66</f>
        <v>0</v>
      </c>
      <c r="K319" s="82">
        <f>sheet1!BI66</f>
        <v>0</v>
      </c>
      <c r="L319" s="82">
        <f>sheet1!BJ66</f>
        <v>0</v>
      </c>
      <c r="M319" s="82">
        <f>sheet1!BK66</f>
        <v>0</v>
      </c>
    </row>
    <row r="320" spans="1:13" x14ac:dyDescent="0.4">
      <c r="A320" s="82">
        <f t="shared" ref="A320" si="356">A192</f>
        <v>14</v>
      </c>
      <c r="B320" s="82" t="str">
        <f t="shared" ref="B320" si="357">B192</f>
        <v>推断</v>
      </c>
      <c r="C320" s="82">
        <f>sheet1!BA67</f>
        <v>0</v>
      </c>
      <c r="D320" s="82">
        <f>sheet1!BB67</f>
        <v>0</v>
      </c>
      <c r="E320" s="82">
        <f>sheet1!BC67</f>
        <v>0</v>
      </c>
      <c r="F320" s="82">
        <f>sheet1!BD67</f>
        <v>0</v>
      </c>
      <c r="G320" s="82">
        <f>sheet1!BE67</f>
        <v>0</v>
      </c>
      <c r="H320" s="82">
        <f>sheet1!BF67</f>
        <v>0</v>
      </c>
      <c r="I320" s="82">
        <f>sheet1!BG67</f>
        <v>0</v>
      </c>
      <c r="J320" s="82">
        <f>sheet1!BH67</f>
        <v>0</v>
      </c>
      <c r="K320" s="82">
        <f>sheet1!BI67</f>
        <v>0</v>
      </c>
      <c r="L320" s="82">
        <f>sheet1!BJ67</f>
        <v>0</v>
      </c>
      <c r="M320" s="82">
        <f>sheet1!BK67</f>
        <v>0</v>
      </c>
    </row>
    <row r="321" spans="1:13" x14ac:dyDescent="0.4">
      <c r="A321" s="82">
        <f t="shared" ref="A321" si="358">A193</f>
        <v>14</v>
      </c>
      <c r="B321" s="82" t="str">
        <f t="shared" ref="B321" si="359">B193</f>
        <v>小计</v>
      </c>
      <c r="C321" s="82">
        <f>sheet1!BA68</f>
        <v>0</v>
      </c>
      <c r="D321" s="82">
        <f>sheet1!BB68</f>
        <v>0</v>
      </c>
      <c r="E321" s="82">
        <f>sheet1!BC68</f>
        <v>0</v>
      </c>
      <c r="F321" s="82">
        <f>sheet1!BD68</f>
        <v>0</v>
      </c>
      <c r="G321" s="82">
        <f>sheet1!BE68</f>
        <v>0</v>
      </c>
      <c r="H321" s="82">
        <f>sheet1!BF68</f>
        <v>0</v>
      </c>
      <c r="I321" s="82">
        <f>sheet1!BG68</f>
        <v>0</v>
      </c>
      <c r="J321" s="82">
        <f>sheet1!BH68</f>
        <v>0</v>
      </c>
      <c r="K321" s="82">
        <f>sheet1!BI68</f>
        <v>0</v>
      </c>
      <c r="L321" s="82">
        <f>sheet1!BJ68</f>
        <v>0</v>
      </c>
      <c r="M321" s="82">
        <f>sheet1!BK68</f>
        <v>0</v>
      </c>
    </row>
    <row r="322" spans="1:13" x14ac:dyDescent="0.4">
      <c r="A322" s="82">
        <f t="shared" ref="A322" si="360">A194</f>
        <v>15</v>
      </c>
      <c r="B322" s="82" t="str">
        <f t="shared" ref="B322" si="361">B194</f>
        <v>探明</v>
      </c>
      <c r="C322" s="82">
        <f>sheet1!BA69</f>
        <v>0</v>
      </c>
      <c r="D322" s="82">
        <f>sheet1!BB69</f>
        <v>0</v>
      </c>
      <c r="E322" s="82">
        <f>sheet1!BC69</f>
        <v>0</v>
      </c>
      <c r="F322" s="82">
        <f>sheet1!BD69</f>
        <v>0</v>
      </c>
      <c r="G322" s="82">
        <f>sheet1!BE69</f>
        <v>0</v>
      </c>
      <c r="H322" s="82">
        <f>sheet1!BF69</f>
        <v>0</v>
      </c>
      <c r="I322" s="82">
        <f>sheet1!BG69</f>
        <v>0</v>
      </c>
      <c r="J322" s="82">
        <f>sheet1!BH69</f>
        <v>0</v>
      </c>
      <c r="K322" s="82">
        <f>sheet1!BI69</f>
        <v>0</v>
      </c>
      <c r="L322" s="82">
        <f>sheet1!BJ69</f>
        <v>0</v>
      </c>
      <c r="M322" s="82">
        <f>sheet1!BK69</f>
        <v>0</v>
      </c>
    </row>
    <row r="323" spans="1:13" x14ac:dyDescent="0.4">
      <c r="A323" s="82">
        <f t="shared" ref="A323" si="362">A195</f>
        <v>15</v>
      </c>
      <c r="B323" s="82" t="str">
        <f t="shared" ref="B323" si="363">B195</f>
        <v>控制</v>
      </c>
      <c r="C323" s="82">
        <f>sheet1!BA70</f>
        <v>0</v>
      </c>
      <c r="D323" s="82">
        <f>sheet1!BB70</f>
        <v>0</v>
      </c>
      <c r="E323" s="82">
        <f>sheet1!BC70</f>
        <v>0</v>
      </c>
      <c r="F323" s="82">
        <f>sheet1!BD70</f>
        <v>0</v>
      </c>
      <c r="G323" s="82">
        <f>sheet1!BE70</f>
        <v>0</v>
      </c>
      <c r="H323" s="82">
        <f>sheet1!BF70</f>
        <v>0</v>
      </c>
      <c r="I323" s="82">
        <f>sheet1!BG70</f>
        <v>0</v>
      </c>
      <c r="J323" s="82">
        <f>sheet1!BH70</f>
        <v>0</v>
      </c>
      <c r="K323" s="82">
        <f>sheet1!BI70</f>
        <v>0</v>
      </c>
      <c r="L323" s="82">
        <f>sheet1!BJ70</f>
        <v>0</v>
      </c>
      <c r="M323" s="82">
        <f>sheet1!BK70</f>
        <v>0</v>
      </c>
    </row>
    <row r="324" spans="1:13" x14ac:dyDescent="0.4">
      <c r="A324" s="82">
        <f t="shared" ref="A324" si="364">A196</f>
        <v>15</v>
      </c>
      <c r="B324" s="82" t="str">
        <f t="shared" ref="B324" si="365">B196</f>
        <v>推断</v>
      </c>
      <c r="C324" s="82">
        <f>sheet1!BA71</f>
        <v>0</v>
      </c>
      <c r="D324" s="82">
        <f>sheet1!BB71</f>
        <v>0</v>
      </c>
      <c r="E324" s="82">
        <f>sheet1!BC71</f>
        <v>0</v>
      </c>
      <c r="F324" s="82">
        <f>sheet1!BD71</f>
        <v>0</v>
      </c>
      <c r="G324" s="82">
        <f>sheet1!BE71</f>
        <v>0</v>
      </c>
      <c r="H324" s="82">
        <f>sheet1!BF71</f>
        <v>0</v>
      </c>
      <c r="I324" s="82">
        <f>sheet1!BG71</f>
        <v>0</v>
      </c>
      <c r="J324" s="82">
        <f>sheet1!BH71</f>
        <v>0</v>
      </c>
      <c r="K324" s="82">
        <f>sheet1!BI71</f>
        <v>0</v>
      </c>
      <c r="L324" s="82">
        <f>sheet1!BJ71</f>
        <v>0</v>
      </c>
      <c r="M324" s="82">
        <f>sheet1!BK71</f>
        <v>0</v>
      </c>
    </row>
    <row r="325" spans="1:13" x14ac:dyDescent="0.4">
      <c r="A325" s="82">
        <f t="shared" ref="A325" si="366">A197</f>
        <v>15</v>
      </c>
      <c r="B325" s="82" t="str">
        <f t="shared" ref="B325" si="367">B197</f>
        <v>小计</v>
      </c>
      <c r="C325" s="82">
        <f>sheet1!BA72</f>
        <v>0</v>
      </c>
      <c r="D325" s="82">
        <f>sheet1!BB72</f>
        <v>0</v>
      </c>
      <c r="E325" s="82">
        <f>sheet1!BC72</f>
        <v>0</v>
      </c>
      <c r="F325" s="82">
        <f>sheet1!BD72</f>
        <v>0</v>
      </c>
      <c r="G325" s="82">
        <f>sheet1!BE72</f>
        <v>0</v>
      </c>
      <c r="H325" s="82">
        <f>sheet1!BF72</f>
        <v>0</v>
      </c>
      <c r="I325" s="82">
        <f>sheet1!BG72</f>
        <v>0</v>
      </c>
      <c r="J325" s="82">
        <f>sheet1!BH72</f>
        <v>0</v>
      </c>
      <c r="K325" s="82">
        <f>sheet1!BI72</f>
        <v>0</v>
      </c>
      <c r="L325" s="82">
        <f>sheet1!BJ72</f>
        <v>0</v>
      </c>
      <c r="M325" s="82">
        <f>sheet1!BK72</f>
        <v>0</v>
      </c>
    </row>
    <row r="326" spans="1:13" x14ac:dyDescent="0.4">
      <c r="A326" s="82">
        <f t="shared" ref="A326" si="368">A198</f>
        <v>16</v>
      </c>
      <c r="B326" s="82" t="str">
        <f t="shared" ref="B326" si="369">B198</f>
        <v>探明</v>
      </c>
      <c r="C326" s="82">
        <f>sheet1!BA73</f>
        <v>0</v>
      </c>
      <c r="D326" s="82">
        <f>sheet1!BB73</f>
        <v>0</v>
      </c>
      <c r="E326" s="82">
        <f>sheet1!BC73</f>
        <v>0</v>
      </c>
      <c r="F326" s="82">
        <f>sheet1!BD73</f>
        <v>0</v>
      </c>
      <c r="G326" s="82">
        <f>sheet1!BE73</f>
        <v>0</v>
      </c>
      <c r="H326" s="82">
        <f>sheet1!BF73</f>
        <v>0</v>
      </c>
      <c r="I326" s="82">
        <f>sheet1!BG73</f>
        <v>0</v>
      </c>
      <c r="J326" s="82">
        <f>sheet1!BH73</f>
        <v>0</v>
      </c>
      <c r="K326" s="82">
        <f>sheet1!BI73</f>
        <v>0</v>
      </c>
      <c r="L326" s="82">
        <f>sheet1!BJ73</f>
        <v>0</v>
      </c>
      <c r="M326" s="82">
        <f>sheet1!BK73</f>
        <v>0</v>
      </c>
    </row>
    <row r="327" spans="1:13" x14ac:dyDescent="0.4">
      <c r="A327" s="82">
        <f t="shared" ref="A327" si="370">A199</f>
        <v>16</v>
      </c>
      <c r="B327" s="82" t="str">
        <f t="shared" ref="B327" si="371">B199</f>
        <v>控制</v>
      </c>
      <c r="C327" s="82">
        <f>sheet1!BA74</f>
        <v>0</v>
      </c>
      <c r="D327" s="82">
        <f>sheet1!BB74</f>
        <v>0</v>
      </c>
      <c r="E327" s="82">
        <f>sheet1!BC74</f>
        <v>0</v>
      </c>
      <c r="F327" s="82">
        <f>sheet1!BD74</f>
        <v>0</v>
      </c>
      <c r="G327" s="82">
        <f>sheet1!BE74</f>
        <v>0</v>
      </c>
      <c r="H327" s="82">
        <f>sheet1!BF74</f>
        <v>0</v>
      </c>
      <c r="I327" s="82">
        <f>sheet1!BG74</f>
        <v>0</v>
      </c>
      <c r="J327" s="82">
        <f>sheet1!BH74</f>
        <v>0</v>
      </c>
      <c r="K327" s="82">
        <f>sheet1!BI74</f>
        <v>0</v>
      </c>
      <c r="L327" s="82">
        <f>sheet1!BJ74</f>
        <v>0</v>
      </c>
      <c r="M327" s="82">
        <f>sheet1!BK74</f>
        <v>0</v>
      </c>
    </row>
    <row r="328" spans="1:13" x14ac:dyDescent="0.4">
      <c r="A328" s="82">
        <f t="shared" ref="A328" si="372">A200</f>
        <v>16</v>
      </c>
      <c r="B328" s="82" t="str">
        <f t="shared" ref="B328" si="373">B200</f>
        <v>推断</v>
      </c>
      <c r="C328" s="82">
        <f>sheet1!BA75</f>
        <v>0</v>
      </c>
      <c r="D328" s="82">
        <f>sheet1!BB75</f>
        <v>0</v>
      </c>
      <c r="E328" s="82">
        <f>sheet1!BC75</f>
        <v>0</v>
      </c>
      <c r="F328" s="82">
        <f>sheet1!BD75</f>
        <v>0</v>
      </c>
      <c r="G328" s="82">
        <f>sheet1!BE75</f>
        <v>0</v>
      </c>
      <c r="H328" s="82">
        <f>sheet1!BF75</f>
        <v>0</v>
      </c>
      <c r="I328" s="82">
        <f>sheet1!BG75</f>
        <v>0</v>
      </c>
      <c r="J328" s="82">
        <f>sheet1!BH75</f>
        <v>0</v>
      </c>
      <c r="K328" s="82">
        <f>sheet1!BI75</f>
        <v>0</v>
      </c>
      <c r="L328" s="82">
        <f>sheet1!BJ75</f>
        <v>0</v>
      </c>
      <c r="M328" s="82">
        <f>sheet1!BK75</f>
        <v>0</v>
      </c>
    </row>
    <row r="329" spans="1:13" x14ac:dyDescent="0.4">
      <c r="A329" s="82">
        <f t="shared" ref="A329" si="374">A201</f>
        <v>16</v>
      </c>
      <c r="B329" s="82" t="str">
        <f t="shared" ref="B329" si="375">B201</f>
        <v>小计</v>
      </c>
      <c r="C329" s="82">
        <f>sheet1!BA76</f>
        <v>0</v>
      </c>
      <c r="D329" s="82">
        <f>sheet1!BB76</f>
        <v>0</v>
      </c>
      <c r="E329" s="82">
        <f>sheet1!BC76</f>
        <v>0</v>
      </c>
      <c r="F329" s="82">
        <f>sheet1!BD76</f>
        <v>0</v>
      </c>
      <c r="G329" s="82">
        <f>sheet1!BE76</f>
        <v>0</v>
      </c>
      <c r="H329" s="82">
        <f>sheet1!BF76</f>
        <v>0</v>
      </c>
      <c r="I329" s="82">
        <f>sheet1!BG76</f>
        <v>0</v>
      </c>
      <c r="J329" s="82">
        <f>sheet1!BH76</f>
        <v>0</v>
      </c>
      <c r="K329" s="82">
        <f>sheet1!BI76</f>
        <v>0</v>
      </c>
      <c r="L329" s="82">
        <f>sheet1!BJ76</f>
        <v>0</v>
      </c>
      <c r="M329" s="82">
        <f>sheet1!BK76</f>
        <v>0</v>
      </c>
    </row>
    <row r="330" spans="1:13" x14ac:dyDescent="0.4">
      <c r="A330" s="82">
        <f t="shared" ref="A330" si="376">A202</f>
        <v>17</v>
      </c>
      <c r="B330" s="82" t="str">
        <f t="shared" ref="B330" si="377">B202</f>
        <v>探明</v>
      </c>
      <c r="C330" s="82">
        <f>sheet1!BA77</f>
        <v>0</v>
      </c>
      <c r="D330" s="82">
        <f>sheet1!BB77</f>
        <v>0</v>
      </c>
      <c r="E330" s="82">
        <f>sheet1!BC77</f>
        <v>0</v>
      </c>
      <c r="F330" s="82">
        <f>sheet1!BD77</f>
        <v>0</v>
      </c>
      <c r="G330" s="82">
        <f>sheet1!BE77</f>
        <v>0</v>
      </c>
      <c r="H330" s="82">
        <f>sheet1!BF77</f>
        <v>0</v>
      </c>
      <c r="I330" s="82">
        <f>sheet1!BG77</f>
        <v>0</v>
      </c>
      <c r="J330" s="82">
        <f>sheet1!BH77</f>
        <v>0</v>
      </c>
      <c r="K330" s="82">
        <f>sheet1!BI77</f>
        <v>0</v>
      </c>
      <c r="L330" s="82">
        <f>sheet1!BJ77</f>
        <v>0</v>
      </c>
      <c r="M330" s="82">
        <f>sheet1!BK77</f>
        <v>0</v>
      </c>
    </row>
    <row r="331" spans="1:13" x14ac:dyDescent="0.4">
      <c r="A331" s="82">
        <f t="shared" ref="A331" si="378">A203</f>
        <v>17</v>
      </c>
      <c r="B331" s="82" t="str">
        <f t="shared" ref="B331" si="379">B203</f>
        <v>控制</v>
      </c>
      <c r="C331" s="82">
        <f>sheet1!BA78</f>
        <v>0</v>
      </c>
      <c r="D331" s="82">
        <f>sheet1!BB78</f>
        <v>0</v>
      </c>
      <c r="E331" s="82">
        <f>sheet1!BC78</f>
        <v>0</v>
      </c>
      <c r="F331" s="82">
        <f>sheet1!BD78</f>
        <v>0</v>
      </c>
      <c r="G331" s="82">
        <f>sheet1!BE78</f>
        <v>0</v>
      </c>
      <c r="H331" s="82">
        <f>sheet1!BF78</f>
        <v>0</v>
      </c>
      <c r="I331" s="82">
        <f>sheet1!BG78</f>
        <v>0</v>
      </c>
      <c r="J331" s="82">
        <f>sheet1!BH78</f>
        <v>0</v>
      </c>
      <c r="K331" s="82">
        <f>sheet1!BI78</f>
        <v>0</v>
      </c>
      <c r="L331" s="82">
        <f>sheet1!BJ78</f>
        <v>0</v>
      </c>
      <c r="M331" s="82">
        <f>sheet1!BK78</f>
        <v>0</v>
      </c>
    </row>
    <row r="332" spans="1:13" x14ac:dyDescent="0.4">
      <c r="A332" s="82">
        <f t="shared" ref="A332" si="380">A204</f>
        <v>17</v>
      </c>
      <c r="B332" s="82" t="str">
        <f t="shared" ref="B332" si="381">B204</f>
        <v>推断</v>
      </c>
      <c r="C332" s="82">
        <f>sheet1!BA79</f>
        <v>0</v>
      </c>
      <c r="D332" s="82">
        <f>sheet1!BB79</f>
        <v>0</v>
      </c>
      <c r="E332" s="82">
        <f>sheet1!BC79</f>
        <v>0</v>
      </c>
      <c r="F332" s="82">
        <f>sheet1!BD79</f>
        <v>0</v>
      </c>
      <c r="G332" s="82">
        <f>sheet1!BE79</f>
        <v>0</v>
      </c>
      <c r="H332" s="82">
        <f>sheet1!BF79</f>
        <v>0</v>
      </c>
      <c r="I332" s="82">
        <f>sheet1!BG79</f>
        <v>0</v>
      </c>
      <c r="J332" s="82">
        <f>sheet1!BH79</f>
        <v>0</v>
      </c>
      <c r="K332" s="82">
        <f>sheet1!BI79</f>
        <v>0</v>
      </c>
      <c r="L332" s="82">
        <f>sheet1!BJ79</f>
        <v>0</v>
      </c>
      <c r="M332" s="82">
        <f>sheet1!BK79</f>
        <v>0</v>
      </c>
    </row>
    <row r="333" spans="1:13" x14ac:dyDescent="0.4">
      <c r="A333" s="82">
        <f t="shared" ref="A333" si="382">A205</f>
        <v>17</v>
      </c>
      <c r="B333" s="82" t="str">
        <f t="shared" ref="B333" si="383">B205</f>
        <v>小计</v>
      </c>
      <c r="C333" s="82">
        <f>sheet1!BA80</f>
        <v>0</v>
      </c>
      <c r="D333" s="82">
        <f>sheet1!BB80</f>
        <v>0</v>
      </c>
      <c r="E333" s="82">
        <f>sheet1!BC80</f>
        <v>0</v>
      </c>
      <c r="F333" s="82">
        <f>sheet1!BD80</f>
        <v>0</v>
      </c>
      <c r="G333" s="82">
        <f>sheet1!BE80</f>
        <v>0</v>
      </c>
      <c r="H333" s="82">
        <f>sheet1!BF80</f>
        <v>0</v>
      </c>
      <c r="I333" s="82">
        <f>sheet1!BG80</f>
        <v>0</v>
      </c>
      <c r="J333" s="82">
        <f>sheet1!BH80</f>
        <v>0</v>
      </c>
      <c r="K333" s="82">
        <f>sheet1!BI80</f>
        <v>0</v>
      </c>
      <c r="L333" s="82">
        <f>sheet1!BJ80</f>
        <v>0</v>
      </c>
      <c r="M333" s="82">
        <f>sheet1!BK80</f>
        <v>0</v>
      </c>
    </row>
    <row r="334" spans="1:13" x14ac:dyDescent="0.4">
      <c r="A334" s="82">
        <f t="shared" ref="A334" si="384">A206</f>
        <v>18</v>
      </c>
      <c r="B334" s="82" t="str">
        <f t="shared" ref="B334" si="385">B206</f>
        <v>探明</v>
      </c>
      <c r="C334" s="82">
        <f>sheet1!BA81</f>
        <v>0</v>
      </c>
      <c r="D334" s="82">
        <f>sheet1!BB81</f>
        <v>0</v>
      </c>
      <c r="E334" s="82">
        <f>sheet1!BC81</f>
        <v>0</v>
      </c>
      <c r="F334" s="82">
        <f>sheet1!BD81</f>
        <v>0</v>
      </c>
      <c r="G334" s="82">
        <f>sheet1!BE81</f>
        <v>0</v>
      </c>
      <c r="H334" s="82">
        <f>sheet1!BF81</f>
        <v>0</v>
      </c>
      <c r="I334" s="82">
        <f>sheet1!BG81</f>
        <v>0</v>
      </c>
      <c r="J334" s="82">
        <f>sheet1!BH81</f>
        <v>0</v>
      </c>
      <c r="K334" s="82">
        <f>sheet1!BI81</f>
        <v>0</v>
      </c>
      <c r="L334" s="82">
        <f>sheet1!BJ81</f>
        <v>0</v>
      </c>
      <c r="M334" s="82">
        <f>sheet1!BK81</f>
        <v>0</v>
      </c>
    </row>
    <row r="335" spans="1:13" x14ac:dyDescent="0.4">
      <c r="A335" s="82">
        <f t="shared" ref="A335" si="386">A207</f>
        <v>18</v>
      </c>
      <c r="B335" s="82" t="str">
        <f t="shared" ref="B335" si="387">B207</f>
        <v>控制</v>
      </c>
      <c r="C335" s="82">
        <f>sheet1!BA82</f>
        <v>0</v>
      </c>
      <c r="D335" s="82">
        <f>sheet1!BB82</f>
        <v>0</v>
      </c>
      <c r="E335" s="82">
        <f>sheet1!BC82</f>
        <v>0</v>
      </c>
      <c r="F335" s="82">
        <f>sheet1!BD82</f>
        <v>0</v>
      </c>
      <c r="G335" s="82">
        <f>sheet1!BE82</f>
        <v>0</v>
      </c>
      <c r="H335" s="82">
        <f>sheet1!BF82</f>
        <v>0</v>
      </c>
      <c r="I335" s="82">
        <f>sheet1!BG82</f>
        <v>0</v>
      </c>
      <c r="J335" s="82">
        <f>sheet1!BH82</f>
        <v>0</v>
      </c>
      <c r="K335" s="82">
        <f>sheet1!BI82</f>
        <v>0</v>
      </c>
      <c r="L335" s="82">
        <f>sheet1!BJ82</f>
        <v>0</v>
      </c>
      <c r="M335" s="82">
        <f>sheet1!BK82</f>
        <v>0</v>
      </c>
    </row>
    <row r="336" spans="1:13" x14ac:dyDescent="0.4">
      <c r="A336" s="82">
        <f t="shared" ref="A336" si="388">A208</f>
        <v>18</v>
      </c>
      <c r="B336" s="82" t="str">
        <f t="shared" ref="B336" si="389">B208</f>
        <v>推断</v>
      </c>
      <c r="C336" s="82">
        <f>sheet1!BA83</f>
        <v>0</v>
      </c>
      <c r="D336" s="82">
        <f>sheet1!BB83</f>
        <v>0</v>
      </c>
      <c r="E336" s="82">
        <f>sheet1!BC83</f>
        <v>0</v>
      </c>
      <c r="F336" s="82">
        <f>sheet1!BD83</f>
        <v>0</v>
      </c>
      <c r="G336" s="82">
        <f>sheet1!BE83</f>
        <v>0</v>
      </c>
      <c r="H336" s="82">
        <f>sheet1!BF83</f>
        <v>0</v>
      </c>
      <c r="I336" s="82">
        <f>sheet1!BG83</f>
        <v>0</v>
      </c>
      <c r="J336" s="82">
        <f>sheet1!BH83</f>
        <v>0</v>
      </c>
      <c r="K336" s="82">
        <f>sheet1!BI83</f>
        <v>0</v>
      </c>
      <c r="L336" s="82">
        <f>sheet1!BJ83</f>
        <v>0</v>
      </c>
      <c r="M336" s="82">
        <f>sheet1!BK83</f>
        <v>0</v>
      </c>
    </row>
    <row r="337" spans="1:13" x14ac:dyDescent="0.4">
      <c r="A337" s="82">
        <f t="shared" ref="A337" si="390">A209</f>
        <v>18</v>
      </c>
      <c r="B337" s="82" t="str">
        <f t="shared" ref="B337" si="391">B209</f>
        <v>小计</v>
      </c>
      <c r="C337" s="82">
        <f>sheet1!BA84</f>
        <v>0</v>
      </c>
      <c r="D337" s="82">
        <f>sheet1!BB84</f>
        <v>0</v>
      </c>
      <c r="E337" s="82">
        <f>sheet1!BC84</f>
        <v>0</v>
      </c>
      <c r="F337" s="82">
        <f>sheet1!BD84</f>
        <v>0</v>
      </c>
      <c r="G337" s="82">
        <f>sheet1!BE84</f>
        <v>0</v>
      </c>
      <c r="H337" s="82">
        <f>sheet1!BF84</f>
        <v>0</v>
      </c>
      <c r="I337" s="82">
        <f>sheet1!BG84</f>
        <v>0</v>
      </c>
      <c r="J337" s="82">
        <f>sheet1!BH84</f>
        <v>0</v>
      </c>
      <c r="K337" s="82">
        <f>sheet1!BI84</f>
        <v>0</v>
      </c>
      <c r="L337" s="82">
        <f>sheet1!BJ84</f>
        <v>0</v>
      </c>
      <c r="M337" s="82">
        <f>sheet1!BK84</f>
        <v>0</v>
      </c>
    </row>
    <row r="338" spans="1:13" x14ac:dyDescent="0.4">
      <c r="A338" s="82">
        <f t="shared" ref="A338" si="392">A210</f>
        <v>19</v>
      </c>
      <c r="B338" s="82" t="str">
        <f t="shared" ref="B338" si="393">B210</f>
        <v>探明</v>
      </c>
      <c r="C338" s="82">
        <f>sheet1!BA85</f>
        <v>0</v>
      </c>
      <c r="D338" s="82">
        <f>sheet1!BB85</f>
        <v>0</v>
      </c>
      <c r="E338" s="82">
        <f>sheet1!BC85</f>
        <v>0</v>
      </c>
      <c r="F338" s="82">
        <f>sheet1!BD85</f>
        <v>0</v>
      </c>
      <c r="G338" s="82">
        <f>sheet1!BE85</f>
        <v>0</v>
      </c>
      <c r="H338" s="82">
        <f>sheet1!BF85</f>
        <v>0</v>
      </c>
      <c r="I338" s="82">
        <f>sheet1!BG85</f>
        <v>0</v>
      </c>
      <c r="J338" s="82">
        <f>sheet1!BH85</f>
        <v>0</v>
      </c>
      <c r="K338" s="82">
        <f>sheet1!BI85</f>
        <v>0</v>
      </c>
      <c r="L338" s="82">
        <f>sheet1!BJ85</f>
        <v>0</v>
      </c>
      <c r="M338" s="82">
        <f>sheet1!BK85</f>
        <v>0</v>
      </c>
    </row>
    <row r="339" spans="1:13" x14ac:dyDescent="0.4">
      <c r="A339" s="82">
        <f t="shared" ref="A339" si="394">A211</f>
        <v>19</v>
      </c>
      <c r="B339" s="82" t="str">
        <f t="shared" ref="B339" si="395">B211</f>
        <v>控制</v>
      </c>
      <c r="C339" s="82">
        <f>sheet1!BA86</f>
        <v>0</v>
      </c>
      <c r="D339" s="82">
        <f>sheet1!BB86</f>
        <v>0</v>
      </c>
      <c r="E339" s="82">
        <f>sheet1!BC86</f>
        <v>0</v>
      </c>
      <c r="F339" s="82">
        <f>sheet1!BD86</f>
        <v>0</v>
      </c>
      <c r="G339" s="82">
        <f>sheet1!BE86</f>
        <v>0</v>
      </c>
      <c r="H339" s="82">
        <f>sheet1!BF86</f>
        <v>0</v>
      </c>
      <c r="I339" s="82">
        <f>sheet1!BG86</f>
        <v>0</v>
      </c>
      <c r="J339" s="82">
        <f>sheet1!BH86</f>
        <v>0</v>
      </c>
      <c r="K339" s="82">
        <f>sheet1!BI86</f>
        <v>0</v>
      </c>
      <c r="L339" s="82">
        <f>sheet1!BJ86</f>
        <v>0</v>
      </c>
      <c r="M339" s="82">
        <f>sheet1!BK86</f>
        <v>0</v>
      </c>
    </row>
    <row r="340" spans="1:13" x14ac:dyDescent="0.4">
      <c r="A340" s="82">
        <f t="shared" ref="A340" si="396">A212</f>
        <v>19</v>
      </c>
      <c r="B340" s="82" t="str">
        <f t="shared" ref="B340" si="397">B212</f>
        <v>推断</v>
      </c>
      <c r="C340" s="82">
        <f>sheet1!BA87</f>
        <v>0</v>
      </c>
      <c r="D340" s="82">
        <f>sheet1!BB87</f>
        <v>0</v>
      </c>
      <c r="E340" s="82">
        <f>sheet1!BC87</f>
        <v>0</v>
      </c>
      <c r="F340" s="82">
        <f>sheet1!BD87</f>
        <v>0</v>
      </c>
      <c r="G340" s="82">
        <f>sheet1!BE87</f>
        <v>0</v>
      </c>
      <c r="H340" s="82">
        <f>sheet1!BF87</f>
        <v>0</v>
      </c>
      <c r="I340" s="82">
        <f>sheet1!BG87</f>
        <v>0</v>
      </c>
      <c r="J340" s="82">
        <f>sheet1!BH87</f>
        <v>0</v>
      </c>
      <c r="K340" s="82">
        <f>sheet1!BI87</f>
        <v>0</v>
      </c>
      <c r="L340" s="82">
        <f>sheet1!BJ87</f>
        <v>0</v>
      </c>
      <c r="M340" s="82">
        <f>sheet1!BK87</f>
        <v>0</v>
      </c>
    </row>
    <row r="341" spans="1:13" x14ac:dyDescent="0.4">
      <c r="A341" s="82">
        <f t="shared" ref="A341" si="398">A213</f>
        <v>19</v>
      </c>
      <c r="B341" s="82" t="str">
        <f t="shared" ref="B341" si="399">B213</f>
        <v>小计</v>
      </c>
      <c r="C341" s="82">
        <f>sheet1!BA88</f>
        <v>0</v>
      </c>
      <c r="D341" s="82">
        <f>sheet1!BB88</f>
        <v>0</v>
      </c>
      <c r="E341" s="82">
        <f>sheet1!BC88</f>
        <v>0</v>
      </c>
      <c r="F341" s="82">
        <f>sheet1!BD88</f>
        <v>0</v>
      </c>
      <c r="G341" s="82">
        <f>sheet1!BE88</f>
        <v>0</v>
      </c>
      <c r="H341" s="82">
        <f>sheet1!BF88</f>
        <v>0</v>
      </c>
      <c r="I341" s="82">
        <f>sheet1!BG88</f>
        <v>0</v>
      </c>
      <c r="J341" s="82">
        <f>sheet1!BH88</f>
        <v>0</v>
      </c>
      <c r="K341" s="82">
        <f>sheet1!BI88</f>
        <v>0</v>
      </c>
      <c r="L341" s="82">
        <f>sheet1!BJ88</f>
        <v>0</v>
      </c>
      <c r="M341" s="82">
        <f>sheet1!BK88</f>
        <v>0</v>
      </c>
    </row>
    <row r="342" spans="1:13" x14ac:dyDescent="0.4">
      <c r="A342" s="82">
        <f t="shared" ref="A342" si="400">A214</f>
        <v>20</v>
      </c>
      <c r="B342" s="82" t="str">
        <f t="shared" ref="B342" si="401">B214</f>
        <v>探明</v>
      </c>
      <c r="C342" s="82">
        <f>sheet1!BA89</f>
        <v>0</v>
      </c>
      <c r="D342" s="82">
        <f>sheet1!BB89</f>
        <v>0</v>
      </c>
      <c r="E342" s="82">
        <f>sheet1!BC89</f>
        <v>0</v>
      </c>
      <c r="F342" s="82">
        <f>sheet1!BD89</f>
        <v>0</v>
      </c>
      <c r="G342" s="82">
        <f>sheet1!BE89</f>
        <v>0</v>
      </c>
      <c r="H342" s="82">
        <f>sheet1!BF89</f>
        <v>0</v>
      </c>
      <c r="I342" s="82">
        <f>sheet1!BG89</f>
        <v>0</v>
      </c>
      <c r="J342" s="82">
        <f>sheet1!BH89</f>
        <v>0</v>
      </c>
      <c r="K342" s="82">
        <f>sheet1!BI89</f>
        <v>0</v>
      </c>
      <c r="L342" s="82">
        <f>sheet1!BJ89</f>
        <v>0</v>
      </c>
      <c r="M342" s="82">
        <f>sheet1!BK89</f>
        <v>0</v>
      </c>
    </row>
    <row r="343" spans="1:13" x14ac:dyDescent="0.4">
      <c r="A343" s="82">
        <f t="shared" ref="A343" si="402">A215</f>
        <v>20</v>
      </c>
      <c r="B343" s="82" t="str">
        <f t="shared" ref="B343" si="403">B215</f>
        <v>控制</v>
      </c>
      <c r="C343" s="82">
        <f>sheet1!BA90</f>
        <v>0</v>
      </c>
      <c r="D343" s="82">
        <f>sheet1!BB90</f>
        <v>0</v>
      </c>
      <c r="E343" s="82">
        <f>sheet1!BC90</f>
        <v>0</v>
      </c>
      <c r="F343" s="82">
        <f>sheet1!BD90</f>
        <v>0</v>
      </c>
      <c r="G343" s="82">
        <f>sheet1!BE90</f>
        <v>0</v>
      </c>
      <c r="H343" s="82">
        <f>sheet1!BF90</f>
        <v>0</v>
      </c>
      <c r="I343" s="82">
        <f>sheet1!BG90</f>
        <v>0</v>
      </c>
      <c r="J343" s="82">
        <f>sheet1!BH90</f>
        <v>0</v>
      </c>
      <c r="K343" s="82">
        <f>sheet1!BI90</f>
        <v>0</v>
      </c>
      <c r="L343" s="82">
        <f>sheet1!BJ90</f>
        <v>0</v>
      </c>
      <c r="M343" s="82">
        <f>sheet1!BK90</f>
        <v>0</v>
      </c>
    </row>
    <row r="344" spans="1:13" x14ac:dyDescent="0.4">
      <c r="A344" s="82">
        <f t="shared" ref="A344" si="404">A216</f>
        <v>20</v>
      </c>
      <c r="B344" s="82" t="str">
        <f t="shared" ref="B344" si="405">B216</f>
        <v>推断</v>
      </c>
      <c r="C344" s="82">
        <f>sheet1!BA91</f>
        <v>0</v>
      </c>
      <c r="D344" s="82">
        <f>sheet1!BB91</f>
        <v>0</v>
      </c>
      <c r="E344" s="82">
        <f>sheet1!BC91</f>
        <v>0</v>
      </c>
      <c r="F344" s="82">
        <f>sheet1!BD91</f>
        <v>0</v>
      </c>
      <c r="G344" s="82">
        <f>sheet1!BE91</f>
        <v>0</v>
      </c>
      <c r="H344" s="82">
        <f>sheet1!BF91</f>
        <v>0</v>
      </c>
      <c r="I344" s="82">
        <f>sheet1!BG91</f>
        <v>0</v>
      </c>
      <c r="J344" s="82">
        <f>sheet1!BH91</f>
        <v>0</v>
      </c>
      <c r="K344" s="82">
        <f>sheet1!BI91</f>
        <v>0</v>
      </c>
      <c r="L344" s="82">
        <f>sheet1!BJ91</f>
        <v>0</v>
      </c>
      <c r="M344" s="82">
        <f>sheet1!BK91</f>
        <v>0</v>
      </c>
    </row>
    <row r="345" spans="1:13" x14ac:dyDescent="0.4">
      <c r="A345" s="82">
        <f t="shared" ref="A345" si="406">A217</f>
        <v>20</v>
      </c>
      <c r="B345" s="82" t="str">
        <f t="shared" ref="B345" si="407">B217</f>
        <v>小计</v>
      </c>
      <c r="C345" s="82">
        <f>sheet1!BA92</f>
        <v>0</v>
      </c>
      <c r="D345" s="82">
        <f>sheet1!BB92</f>
        <v>0</v>
      </c>
      <c r="E345" s="82">
        <f>sheet1!BC92</f>
        <v>0</v>
      </c>
      <c r="F345" s="82">
        <f>sheet1!BD92</f>
        <v>0</v>
      </c>
      <c r="G345" s="82">
        <f>sheet1!BE92</f>
        <v>0</v>
      </c>
      <c r="H345" s="82">
        <f>sheet1!BF92</f>
        <v>0</v>
      </c>
      <c r="I345" s="82">
        <f>sheet1!BG92</f>
        <v>0</v>
      </c>
      <c r="J345" s="82">
        <f>sheet1!BH92</f>
        <v>0</v>
      </c>
      <c r="K345" s="82">
        <f>sheet1!BI92</f>
        <v>0</v>
      </c>
      <c r="L345" s="82">
        <f>sheet1!BJ92</f>
        <v>0</v>
      </c>
      <c r="M345" s="82">
        <f>sheet1!BK92</f>
        <v>0</v>
      </c>
    </row>
    <row r="346" spans="1:13" x14ac:dyDescent="0.4">
      <c r="A346" s="82">
        <f t="shared" ref="A346" si="408">A218</f>
        <v>21</v>
      </c>
      <c r="B346" s="82" t="str">
        <f t="shared" ref="B346" si="409">B218</f>
        <v>探明</v>
      </c>
      <c r="C346" s="82">
        <f>sheet1!BA93</f>
        <v>0</v>
      </c>
      <c r="D346" s="82">
        <f>sheet1!BB93</f>
        <v>0</v>
      </c>
      <c r="E346" s="82">
        <f>sheet1!BC93</f>
        <v>0</v>
      </c>
      <c r="F346" s="82">
        <f>sheet1!BD93</f>
        <v>0</v>
      </c>
      <c r="G346" s="82">
        <f>sheet1!BE93</f>
        <v>0</v>
      </c>
      <c r="H346" s="82">
        <f>sheet1!BF93</f>
        <v>0</v>
      </c>
      <c r="I346" s="82">
        <f>sheet1!BG93</f>
        <v>0</v>
      </c>
      <c r="J346" s="82">
        <f>sheet1!BH93</f>
        <v>0</v>
      </c>
      <c r="K346" s="82">
        <f>sheet1!BI93</f>
        <v>0</v>
      </c>
      <c r="L346" s="82">
        <f>sheet1!BJ93</f>
        <v>0</v>
      </c>
      <c r="M346" s="82">
        <f>sheet1!BK93</f>
        <v>0</v>
      </c>
    </row>
    <row r="347" spans="1:13" x14ac:dyDescent="0.4">
      <c r="A347" s="82">
        <f t="shared" ref="A347" si="410">A219</f>
        <v>21</v>
      </c>
      <c r="B347" s="82" t="str">
        <f t="shared" ref="B347" si="411">B219</f>
        <v>控制</v>
      </c>
      <c r="C347" s="82">
        <f>sheet1!BA94</f>
        <v>0</v>
      </c>
      <c r="D347" s="82">
        <f>sheet1!BB94</f>
        <v>0</v>
      </c>
      <c r="E347" s="82">
        <f>sheet1!BC94</f>
        <v>0</v>
      </c>
      <c r="F347" s="82">
        <f>sheet1!BD94</f>
        <v>0</v>
      </c>
      <c r="G347" s="82">
        <f>sheet1!BE94</f>
        <v>0</v>
      </c>
      <c r="H347" s="82">
        <f>sheet1!BF94</f>
        <v>0</v>
      </c>
      <c r="I347" s="82">
        <f>sheet1!BG94</f>
        <v>0</v>
      </c>
      <c r="J347" s="82">
        <f>sheet1!BH94</f>
        <v>0</v>
      </c>
      <c r="K347" s="82">
        <f>sheet1!BI94</f>
        <v>0</v>
      </c>
      <c r="L347" s="82">
        <f>sheet1!BJ94</f>
        <v>0</v>
      </c>
      <c r="M347" s="82">
        <f>sheet1!BK94</f>
        <v>0</v>
      </c>
    </row>
    <row r="348" spans="1:13" x14ac:dyDescent="0.4">
      <c r="A348" s="82">
        <f t="shared" ref="A348" si="412">A220</f>
        <v>21</v>
      </c>
      <c r="B348" s="82" t="str">
        <f t="shared" ref="B348" si="413">B220</f>
        <v>推断</v>
      </c>
      <c r="C348" s="82">
        <f>sheet1!BA95</f>
        <v>0</v>
      </c>
      <c r="D348" s="82">
        <f>sheet1!BB95</f>
        <v>0</v>
      </c>
      <c r="E348" s="82">
        <f>sheet1!BC95</f>
        <v>0</v>
      </c>
      <c r="F348" s="82">
        <f>sheet1!BD95</f>
        <v>0</v>
      </c>
      <c r="G348" s="82">
        <f>sheet1!BE95</f>
        <v>0</v>
      </c>
      <c r="H348" s="82">
        <f>sheet1!BF95</f>
        <v>0</v>
      </c>
      <c r="I348" s="82">
        <f>sheet1!BG95</f>
        <v>0</v>
      </c>
      <c r="J348" s="82">
        <f>sheet1!BH95</f>
        <v>0</v>
      </c>
      <c r="K348" s="82">
        <f>sheet1!BI95</f>
        <v>0</v>
      </c>
      <c r="L348" s="82">
        <f>sheet1!BJ95</f>
        <v>0</v>
      </c>
      <c r="M348" s="82">
        <f>sheet1!BK95</f>
        <v>0</v>
      </c>
    </row>
    <row r="349" spans="1:13" x14ac:dyDescent="0.4">
      <c r="A349" s="82">
        <f t="shared" ref="A349" si="414">A221</f>
        <v>21</v>
      </c>
      <c r="B349" s="82" t="str">
        <f t="shared" ref="B349" si="415">B221</f>
        <v>小计</v>
      </c>
      <c r="C349" s="82">
        <f>sheet1!BA96</f>
        <v>0</v>
      </c>
      <c r="D349" s="82">
        <f>sheet1!BB96</f>
        <v>0</v>
      </c>
      <c r="E349" s="82">
        <f>sheet1!BC96</f>
        <v>0</v>
      </c>
      <c r="F349" s="82">
        <f>sheet1!BD96</f>
        <v>0</v>
      </c>
      <c r="G349" s="82">
        <f>sheet1!BE96</f>
        <v>0</v>
      </c>
      <c r="H349" s="82">
        <f>sheet1!BF96</f>
        <v>0</v>
      </c>
      <c r="I349" s="82">
        <f>sheet1!BG96</f>
        <v>0</v>
      </c>
      <c r="J349" s="82">
        <f>sheet1!BH96</f>
        <v>0</v>
      </c>
      <c r="K349" s="82">
        <f>sheet1!BI96</f>
        <v>0</v>
      </c>
      <c r="L349" s="82">
        <f>sheet1!BJ96</f>
        <v>0</v>
      </c>
      <c r="M349" s="82">
        <f>sheet1!BK96</f>
        <v>0</v>
      </c>
    </row>
    <row r="350" spans="1:13" x14ac:dyDescent="0.4">
      <c r="A350" s="82">
        <f t="shared" ref="A350" si="416">A222</f>
        <v>22</v>
      </c>
      <c r="B350" s="82" t="str">
        <f t="shared" ref="B350" si="417">B222</f>
        <v>探明</v>
      </c>
      <c r="C350" s="82">
        <f>sheet1!BA97</f>
        <v>0</v>
      </c>
      <c r="D350" s="82">
        <f>sheet1!BB97</f>
        <v>0</v>
      </c>
      <c r="E350" s="82">
        <f>sheet1!BC97</f>
        <v>0</v>
      </c>
      <c r="F350" s="82">
        <f>sheet1!BD97</f>
        <v>0</v>
      </c>
      <c r="G350" s="82">
        <f>sheet1!BE97</f>
        <v>0</v>
      </c>
      <c r="H350" s="82">
        <f>sheet1!BF97</f>
        <v>0</v>
      </c>
      <c r="I350" s="82">
        <f>sheet1!BG97</f>
        <v>0</v>
      </c>
      <c r="J350" s="82">
        <f>sheet1!BH97</f>
        <v>0</v>
      </c>
      <c r="K350" s="82">
        <f>sheet1!BI97</f>
        <v>0</v>
      </c>
      <c r="L350" s="82">
        <f>sheet1!BJ97</f>
        <v>0</v>
      </c>
      <c r="M350" s="82">
        <f>sheet1!BK97</f>
        <v>0</v>
      </c>
    </row>
    <row r="351" spans="1:13" x14ac:dyDescent="0.4">
      <c r="A351" s="82">
        <f t="shared" ref="A351" si="418">A223</f>
        <v>22</v>
      </c>
      <c r="B351" s="82" t="str">
        <f t="shared" ref="B351" si="419">B223</f>
        <v>控制</v>
      </c>
      <c r="C351" s="82">
        <f>sheet1!BA98</f>
        <v>0</v>
      </c>
      <c r="D351" s="82">
        <f>sheet1!BB98</f>
        <v>0</v>
      </c>
      <c r="E351" s="82">
        <f>sheet1!BC98</f>
        <v>0</v>
      </c>
      <c r="F351" s="82">
        <f>sheet1!BD98</f>
        <v>0</v>
      </c>
      <c r="G351" s="82">
        <f>sheet1!BE98</f>
        <v>0</v>
      </c>
      <c r="H351" s="82">
        <f>sheet1!BF98</f>
        <v>0</v>
      </c>
      <c r="I351" s="82">
        <f>sheet1!BG98</f>
        <v>0</v>
      </c>
      <c r="J351" s="82">
        <f>sheet1!BH98</f>
        <v>0</v>
      </c>
      <c r="K351" s="82">
        <f>sheet1!BI98</f>
        <v>0</v>
      </c>
      <c r="L351" s="82">
        <f>sheet1!BJ98</f>
        <v>0</v>
      </c>
      <c r="M351" s="82">
        <f>sheet1!BK98</f>
        <v>0</v>
      </c>
    </row>
    <row r="352" spans="1:13" x14ac:dyDescent="0.4">
      <c r="A352" s="82">
        <f t="shared" ref="A352" si="420">A224</f>
        <v>22</v>
      </c>
      <c r="B352" s="82" t="str">
        <f t="shared" ref="B352" si="421">B224</f>
        <v>推断</v>
      </c>
      <c r="C352" s="82">
        <f>sheet1!BA99</f>
        <v>0</v>
      </c>
      <c r="D352" s="82">
        <f>sheet1!BB99</f>
        <v>0</v>
      </c>
      <c r="E352" s="82">
        <f>sheet1!BC99</f>
        <v>0</v>
      </c>
      <c r="F352" s="82">
        <f>sheet1!BD99</f>
        <v>0</v>
      </c>
      <c r="G352" s="82">
        <f>sheet1!BE99</f>
        <v>0</v>
      </c>
      <c r="H352" s="82">
        <f>sheet1!BF99</f>
        <v>0</v>
      </c>
      <c r="I352" s="82">
        <f>sheet1!BG99</f>
        <v>0</v>
      </c>
      <c r="J352" s="82">
        <f>sheet1!BH99</f>
        <v>0</v>
      </c>
      <c r="K352" s="82">
        <f>sheet1!BI99</f>
        <v>0</v>
      </c>
      <c r="L352" s="82">
        <f>sheet1!BJ99</f>
        <v>0</v>
      </c>
      <c r="M352" s="82">
        <f>sheet1!BK99</f>
        <v>0</v>
      </c>
    </row>
    <row r="353" spans="1:13" x14ac:dyDescent="0.4">
      <c r="A353" s="82">
        <f t="shared" ref="A353" si="422">A225</f>
        <v>22</v>
      </c>
      <c r="B353" s="82" t="str">
        <f t="shared" ref="B353" si="423">B225</f>
        <v>小计</v>
      </c>
      <c r="C353" s="82">
        <f>sheet1!BA100</f>
        <v>0</v>
      </c>
      <c r="D353" s="82">
        <f>sheet1!BB100</f>
        <v>0</v>
      </c>
      <c r="E353" s="82">
        <f>sheet1!BC100</f>
        <v>0</v>
      </c>
      <c r="F353" s="82">
        <f>sheet1!BD100</f>
        <v>0</v>
      </c>
      <c r="G353" s="82">
        <f>sheet1!BE100</f>
        <v>0</v>
      </c>
      <c r="H353" s="82">
        <f>sheet1!BF100</f>
        <v>0</v>
      </c>
      <c r="I353" s="82">
        <f>sheet1!BG100</f>
        <v>0</v>
      </c>
      <c r="J353" s="82">
        <f>sheet1!BH100</f>
        <v>0</v>
      </c>
      <c r="K353" s="82">
        <f>sheet1!BI100</f>
        <v>0</v>
      </c>
      <c r="L353" s="82">
        <f>sheet1!BJ100</f>
        <v>0</v>
      </c>
      <c r="M353" s="82">
        <f>sheet1!BK100</f>
        <v>0</v>
      </c>
    </row>
    <row r="354" spans="1:13" x14ac:dyDescent="0.4">
      <c r="A354" s="82">
        <f t="shared" ref="A354" si="424">A226</f>
        <v>23</v>
      </c>
      <c r="B354" s="82" t="str">
        <f t="shared" ref="B354" si="425">B226</f>
        <v>探明</v>
      </c>
      <c r="C354" s="82">
        <f>sheet1!BA101</f>
        <v>0</v>
      </c>
      <c r="D354" s="82">
        <f>sheet1!BB101</f>
        <v>0</v>
      </c>
      <c r="E354" s="82">
        <f>sheet1!BC101</f>
        <v>0</v>
      </c>
      <c r="F354" s="82">
        <f>sheet1!BD101</f>
        <v>0</v>
      </c>
      <c r="G354" s="82">
        <f>sheet1!BE101</f>
        <v>0</v>
      </c>
      <c r="H354" s="82">
        <f>sheet1!BF101</f>
        <v>0</v>
      </c>
      <c r="I354" s="82">
        <f>sheet1!BG101</f>
        <v>0</v>
      </c>
      <c r="J354" s="82">
        <f>sheet1!BH101</f>
        <v>0</v>
      </c>
      <c r="K354" s="82">
        <f>sheet1!BI101</f>
        <v>0</v>
      </c>
      <c r="L354" s="82">
        <f>sheet1!BJ101</f>
        <v>0</v>
      </c>
      <c r="M354" s="82">
        <f>sheet1!BK101</f>
        <v>0</v>
      </c>
    </row>
    <row r="355" spans="1:13" x14ac:dyDescent="0.4">
      <c r="A355" s="82">
        <f t="shared" ref="A355" si="426">A227</f>
        <v>23</v>
      </c>
      <c r="B355" s="82" t="str">
        <f t="shared" ref="B355" si="427">B227</f>
        <v>控制</v>
      </c>
      <c r="C355" s="82">
        <f>sheet1!BA102</f>
        <v>0</v>
      </c>
      <c r="D355" s="82">
        <f>sheet1!BB102</f>
        <v>0</v>
      </c>
      <c r="E355" s="82">
        <f>sheet1!BC102</f>
        <v>0</v>
      </c>
      <c r="F355" s="82">
        <f>sheet1!BD102</f>
        <v>0</v>
      </c>
      <c r="G355" s="82">
        <f>sheet1!BE102</f>
        <v>0</v>
      </c>
      <c r="H355" s="82">
        <f>sheet1!BF102</f>
        <v>0</v>
      </c>
      <c r="I355" s="82">
        <f>sheet1!BG102</f>
        <v>0</v>
      </c>
      <c r="J355" s="82">
        <f>sheet1!BH102</f>
        <v>0</v>
      </c>
      <c r="K355" s="82">
        <f>sheet1!BI102</f>
        <v>0</v>
      </c>
      <c r="L355" s="82">
        <f>sheet1!BJ102</f>
        <v>0</v>
      </c>
      <c r="M355" s="82">
        <f>sheet1!BK102</f>
        <v>0</v>
      </c>
    </row>
    <row r="356" spans="1:13" x14ac:dyDescent="0.4">
      <c r="A356" s="82">
        <f t="shared" ref="A356" si="428">A228</f>
        <v>23</v>
      </c>
      <c r="B356" s="82" t="str">
        <f t="shared" ref="B356" si="429">B228</f>
        <v>推断</v>
      </c>
      <c r="C356" s="82">
        <f>sheet1!BA103</f>
        <v>0</v>
      </c>
      <c r="D356" s="82">
        <f>sheet1!BB103</f>
        <v>0</v>
      </c>
      <c r="E356" s="82">
        <f>sheet1!BC103</f>
        <v>0</v>
      </c>
      <c r="F356" s="82">
        <f>sheet1!BD103</f>
        <v>0</v>
      </c>
      <c r="G356" s="82">
        <f>sheet1!BE103</f>
        <v>0</v>
      </c>
      <c r="H356" s="82">
        <f>sheet1!BF103</f>
        <v>0</v>
      </c>
      <c r="I356" s="82">
        <f>sheet1!BG103</f>
        <v>0</v>
      </c>
      <c r="J356" s="82">
        <f>sheet1!BH103</f>
        <v>0</v>
      </c>
      <c r="K356" s="82">
        <f>sheet1!BI103</f>
        <v>0</v>
      </c>
      <c r="L356" s="82">
        <f>sheet1!BJ103</f>
        <v>0</v>
      </c>
      <c r="M356" s="82">
        <f>sheet1!BK103</f>
        <v>0</v>
      </c>
    </row>
    <row r="357" spans="1:13" x14ac:dyDescent="0.4">
      <c r="A357" s="82">
        <f t="shared" ref="A357" si="430">A229</f>
        <v>23</v>
      </c>
      <c r="B357" s="82" t="str">
        <f t="shared" ref="B357" si="431">B229</f>
        <v>小计</v>
      </c>
      <c r="C357" s="82">
        <f>sheet1!BA104</f>
        <v>0</v>
      </c>
      <c r="D357" s="82">
        <f>sheet1!BB104</f>
        <v>0</v>
      </c>
      <c r="E357" s="82">
        <f>sheet1!BC104</f>
        <v>0</v>
      </c>
      <c r="F357" s="82">
        <f>sheet1!BD104</f>
        <v>0</v>
      </c>
      <c r="G357" s="82">
        <f>sheet1!BE104</f>
        <v>0</v>
      </c>
      <c r="H357" s="82">
        <f>sheet1!BF104</f>
        <v>0</v>
      </c>
      <c r="I357" s="82">
        <f>sheet1!BG104</f>
        <v>0</v>
      </c>
      <c r="J357" s="82">
        <f>sheet1!BH104</f>
        <v>0</v>
      </c>
      <c r="K357" s="82">
        <f>sheet1!BI104</f>
        <v>0</v>
      </c>
      <c r="L357" s="82">
        <f>sheet1!BJ104</f>
        <v>0</v>
      </c>
      <c r="M357" s="82">
        <f>sheet1!BK104</f>
        <v>0</v>
      </c>
    </row>
    <row r="358" spans="1:13" x14ac:dyDescent="0.4">
      <c r="A358" s="82">
        <f t="shared" ref="A358" si="432">A230</f>
        <v>24</v>
      </c>
      <c r="B358" s="82" t="str">
        <f t="shared" ref="B358" si="433">B230</f>
        <v>探明</v>
      </c>
      <c r="C358" s="82">
        <f>sheet1!BA105</f>
        <v>0</v>
      </c>
      <c r="D358" s="82">
        <f>sheet1!BB105</f>
        <v>0</v>
      </c>
      <c r="E358" s="82">
        <f>sheet1!BC105</f>
        <v>0</v>
      </c>
      <c r="F358" s="82">
        <f>sheet1!BD105</f>
        <v>0</v>
      </c>
      <c r="G358" s="82">
        <f>sheet1!BE105</f>
        <v>0</v>
      </c>
      <c r="H358" s="82">
        <f>sheet1!BF105</f>
        <v>0</v>
      </c>
      <c r="I358" s="82">
        <f>sheet1!BG105</f>
        <v>0</v>
      </c>
      <c r="J358" s="82">
        <f>sheet1!BH105</f>
        <v>0</v>
      </c>
      <c r="K358" s="82">
        <f>sheet1!BI105</f>
        <v>0</v>
      </c>
      <c r="L358" s="82">
        <f>sheet1!BJ105</f>
        <v>0</v>
      </c>
      <c r="M358" s="82">
        <f>sheet1!BK105</f>
        <v>0</v>
      </c>
    </row>
    <row r="359" spans="1:13" x14ac:dyDescent="0.4">
      <c r="A359" s="82">
        <f t="shared" ref="A359" si="434">A231</f>
        <v>24</v>
      </c>
      <c r="B359" s="82" t="str">
        <f t="shared" ref="B359" si="435">B231</f>
        <v>控制</v>
      </c>
      <c r="C359" s="82">
        <f>sheet1!BA106</f>
        <v>0</v>
      </c>
      <c r="D359" s="82">
        <f>sheet1!BB106</f>
        <v>0</v>
      </c>
      <c r="E359" s="82">
        <f>sheet1!BC106</f>
        <v>0</v>
      </c>
      <c r="F359" s="82">
        <f>sheet1!BD106</f>
        <v>0</v>
      </c>
      <c r="G359" s="82">
        <f>sheet1!BE106</f>
        <v>0</v>
      </c>
      <c r="H359" s="82">
        <f>sheet1!BF106</f>
        <v>0</v>
      </c>
      <c r="I359" s="82">
        <f>sheet1!BG106</f>
        <v>0</v>
      </c>
      <c r="J359" s="82">
        <f>sheet1!BH106</f>
        <v>0</v>
      </c>
      <c r="K359" s="82">
        <f>sheet1!BI106</f>
        <v>0</v>
      </c>
      <c r="L359" s="82">
        <f>sheet1!BJ106</f>
        <v>0</v>
      </c>
      <c r="M359" s="82">
        <f>sheet1!BK106</f>
        <v>0</v>
      </c>
    </row>
    <row r="360" spans="1:13" x14ac:dyDescent="0.4">
      <c r="A360" s="82">
        <f t="shared" ref="A360" si="436">A232</f>
        <v>24</v>
      </c>
      <c r="B360" s="82" t="str">
        <f t="shared" ref="B360" si="437">B232</f>
        <v>推断</v>
      </c>
      <c r="C360" s="82">
        <f>sheet1!BA107</f>
        <v>0</v>
      </c>
      <c r="D360" s="82">
        <f>sheet1!BB107</f>
        <v>0</v>
      </c>
      <c r="E360" s="82">
        <f>sheet1!BC107</f>
        <v>0</v>
      </c>
      <c r="F360" s="82">
        <f>sheet1!BD107</f>
        <v>0</v>
      </c>
      <c r="G360" s="82">
        <f>sheet1!BE107</f>
        <v>0</v>
      </c>
      <c r="H360" s="82">
        <f>sheet1!BF107</f>
        <v>0</v>
      </c>
      <c r="I360" s="82">
        <f>sheet1!BG107</f>
        <v>0</v>
      </c>
      <c r="J360" s="82">
        <f>sheet1!BH107</f>
        <v>0</v>
      </c>
      <c r="K360" s="82">
        <f>sheet1!BI107</f>
        <v>0</v>
      </c>
      <c r="L360" s="82">
        <f>sheet1!BJ107</f>
        <v>0</v>
      </c>
      <c r="M360" s="82">
        <f>sheet1!BK107</f>
        <v>0</v>
      </c>
    </row>
    <row r="361" spans="1:13" x14ac:dyDescent="0.4">
      <c r="A361" s="82">
        <f t="shared" ref="A361" si="438">A233</f>
        <v>24</v>
      </c>
      <c r="B361" s="82" t="str">
        <f t="shared" ref="B361" si="439">B233</f>
        <v>小计</v>
      </c>
      <c r="C361" s="82">
        <f>sheet1!BA108</f>
        <v>0</v>
      </c>
      <c r="D361" s="82">
        <f>sheet1!BB108</f>
        <v>0</v>
      </c>
      <c r="E361" s="82">
        <f>sheet1!BC108</f>
        <v>0</v>
      </c>
      <c r="F361" s="82">
        <f>sheet1!BD108</f>
        <v>0</v>
      </c>
      <c r="G361" s="82">
        <f>sheet1!BE108</f>
        <v>0</v>
      </c>
      <c r="H361" s="82">
        <f>sheet1!BF108</f>
        <v>0</v>
      </c>
      <c r="I361" s="82">
        <f>sheet1!BG108</f>
        <v>0</v>
      </c>
      <c r="J361" s="82">
        <f>sheet1!BH108</f>
        <v>0</v>
      </c>
      <c r="K361" s="82">
        <f>sheet1!BI108</f>
        <v>0</v>
      </c>
      <c r="L361" s="82">
        <f>sheet1!BJ108</f>
        <v>0</v>
      </c>
      <c r="M361" s="82">
        <f>sheet1!BK108</f>
        <v>0</v>
      </c>
    </row>
    <row r="362" spans="1:13" x14ac:dyDescent="0.4">
      <c r="A362" s="82">
        <f t="shared" ref="A362" si="440">A234</f>
        <v>25</v>
      </c>
      <c r="B362" s="82" t="str">
        <f t="shared" ref="B362" si="441">B234</f>
        <v>探明</v>
      </c>
      <c r="C362" s="82">
        <f>sheet1!BA109</f>
        <v>0</v>
      </c>
      <c r="D362" s="82">
        <f>sheet1!BB109</f>
        <v>0</v>
      </c>
      <c r="E362" s="82">
        <f>sheet1!BC109</f>
        <v>0</v>
      </c>
      <c r="F362" s="82">
        <f>sheet1!BD109</f>
        <v>0</v>
      </c>
      <c r="G362" s="82">
        <f>sheet1!BE109</f>
        <v>0</v>
      </c>
      <c r="H362" s="82">
        <f>sheet1!BF109</f>
        <v>0</v>
      </c>
      <c r="I362" s="82">
        <f>sheet1!BG109</f>
        <v>0</v>
      </c>
      <c r="J362" s="82">
        <f>sheet1!BH109</f>
        <v>0</v>
      </c>
      <c r="K362" s="82">
        <f>sheet1!BI109</f>
        <v>0</v>
      </c>
      <c r="L362" s="82">
        <f>sheet1!BJ109</f>
        <v>0</v>
      </c>
      <c r="M362" s="82">
        <f>sheet1!BK109</f>
        <v>0</v>
      </c>
    </row>
    <row r="363" spans="1:13" x14ac:dyDescent="0.4">
      <c r="A363" s="82">
        <f t="shared" ref="A363" si="442">A235</f>
        <v>25</v>
      </c>
      <c r="B363" s="82" t="str">
        <f t="shared" ref="B363" si="443">B235</f>
        <v>控制</v>
      </c>
      <c r="C363" s="82">
        <f>sheet1!BA110</f>
        <v>0</v>
      </c>
      <c r="D363" s="82">
        <f>sheet1!BB110</f>
        <v>0</v>
      </c>
      <c r="E363" s="82">
        <f>sheet1!BC110</f>
        <v>0</v>
      </c>
      <c r="F363" s="82">
        <f>sheet1!BD110</f>
        <v>0</v>
      </c>
      <c r="G363" s="82">
        <f>sheet1!BE110</f>
        <v>0</v>
      </c>
      <c r="H363" s="82">
        <f>sheet1!BF110</f>
        <v>0</v>
      </c>
      <c r="I363" s="82">
        <f>sheet1!BG110</f>
        <v>0</v>
      </c>
      <c r="J363" s="82">
        <f>sheet1!BH110</f>
        <v>0</v>
      </c>
      <c r="K363" s="82">
        <f>sheet1!BI110</f>
        <v>0</v>
      </c>
      <c r="L363" s="82">
        <f>sheet1!BJ110</f>
        <v>0</v>
      </c>
      <c r="M363" s="82">
        <f>sheet1!BK110</f>
        <v>0</v>
      </c>
    </row>
    <row r="364" spans="1:13" x14ac:dyDescent="0.4">
      <c r="A364" s="82">
        <f t="shared" ref="A364" si="444">A236</f>
        <v>25</v>
      </c>
      <c r="B364" s="82" t="str">
        <f t="shared" ref="B364" si="445">B236</f>
        <v>推断</v>
      </c>
      <c r="C364" s="82">
        <f>sheet1!BA111</f>
        <v>0</v>
      </c>
      <c r="D364" s="82">
        <f>sheet1!BB111</f>
        <v>0</v>
      </c>
      <c r="E364" s="82">
        <f>sheet1!BC111</f>
        <v>0</v>
      </c>
      <c r="F364" s="82">
        <f>sheet1!BD111</f>
        <v>0</v>
      </c>
      <c r="G364" s="82">
        <f>sheet1!BE111</f>
        <v>0</v>
      </c>
      <c r="H364" s="82">
        <f>sheet1!BF111</f>
        <v>0</v>
      </c>
      <c r="I364" s="82">
        <f>sheet1!BG111</f>
        <v>0</v>
      </c>
      <c r="J364" s="82">
        <f>sheet1!BH111</f>
        <v>0</v>
      </c>
      <c r="K364" s="82">
        <f>sheet1!BI111</f>
        <v>0</v>
      </c>
      <c r="L364" s="82">
        <f>sheet1!BJ111</f>
        <v>0</v>
      </c>
      <c r="M364" s="82">
        <f>sheet1!BK111</f>
        <v>0</v>
      </c>
    </row>
    <row r="365" spans="1:13" x14ac:dyDescent="0.4">
      <c r="A365" s="82">
        <f t="shared" ref="A365" si="446">A237</f>
        <v>25</v>
      </c>
      <c r="B365" s="82" t="str">
        <f t="shared" ref="B365" si="447">B237</f>
        <v>小计</v>
      </c>
      <c r="C365" s="82">
        <f>sheet1!BA112</f>
        <v>0</v>
      </c>
      <c r="D365" s="82">
        <f>sheet1!BB112</f>
        <v>0</v>
      </c>
      <c r="E365" s="82">
        <f>sheet1!BC112</f>
        <v>0</v>
      </c>
      <c r="F365" s="82">
        <f>sheet1!BD112</f>
        <v>0</v>
      </c>
      <c r="G365" s="82">
        <f>sheet1!BE112</f>
        <v>0</v>
      </c>
      <c r="H365" s="82">
        <f>sheet1!BF112</f>
        <v>0</v>
      </c>
      <c r="I365" s="82">
        <f>sheet1!BG112</f>
        <v>0</v>
      </c>
      <c r="J365" s="82">
        <f>sheet1!BH112</f>
        <v>0</v>
      </c>
      <c r="K365" s="82">
        <f>sheet1!BI112</f>
        <v>0</v>
      </c>
      <c r="L365" s="82">
        <f>sheet1!BJ112</f>
        <v>0</v>
      </c>
      <c r="M365" s="82">
        <f>sheet1!BK112</f>
        <v>0</v>
      </c>
    </row>
    <row r="366" spans="1:13" x14ac:dyDescent="0.4">
      <c r="A366" s="82">
        <f t="shared" ref="A366" si="448">A238</f>
        <v>26</v>
      </c>
      <c r="B366" s="82" t="str">
        <f t="shared" ref="B366" si="449">B238</f>
        <v>探明</v>
      </c>
      <c r="C366" s="82">
        <f>sheet1!BA113</f>
        <v>0</v>
      </c>
      <c r="D366" s="82">
        <f>sheet1!BB113</f>
        <v>0</v>
      </c>
      <c r="E366" s="82">
        <f>sheet1!BC113</f>
        <v>0</v>
      </c>
      <c r="F366" s="82">
        <f>sheet1!BD113</f>
        <v>0</v>
      </c>
      <c r="G366" s="82">
        <f>sheet1!BE113</f>
        <v>0</v>
      </c>
      <c r="H366" s="82">
        <f>sheet1!BF113</f>
        <v>0</v>
      </c>
      <c r="I366" s="82">
        <f>sheet1!BG113</f>
        <v>0</v>
      </c>
      <c r="J366" s="82">
        <f>sheet1!BH113</f>
        <v>0</v>
      </c>
      <c r="K366" s="82">
        <f>sheet1!BI113</f>
        <v>0</v>
      </c>
      <c r="L366" s="82">
        <f>sheet1!BJ113</f>
        <v>0</v>
      </c>
      <c r="M366" s="82">
        <f>sheet1!BK113</f>
        <v>0</v>
      </c>
    </row>
    <row r="367" spans="1:13" x14ac:dyDescent="0.4">
      <c r="A367" s="82">
        <f t="shared" ref="A367" si="450">A239</f>
        <v>26</v>
      </c>
      <c r="B367" s="82" t="str">
        <f t="shared" ref="B367" si="451">B239</f>
        <v>控制</v>
      </c>
      <c r="C367" s="82">
        <f>sheet1!BA114</f>
        <v>0</v>
      </c>
      <c r="D367" s="82">
        <f>sheet1!BB114</f>
        <v>0</v>
      </c>
      <c r="E367" s="82">
        <f>sheet1!BC114</f>
        <v>0</v>
      </c>
      <c r="F367" s="82">
        <f>sheet1!BD114</f>
        <v>0</v>
      </c>
      <c r="G367" s="82">
        <f>sheet1!BE114</f>
        <v>0</v>
      </c>
      <c r="H367" s="82">
        <f>sheet1!BF114</f>
        <v>0</v>
      </c>
      <c r="I367" s="82">
        <f>sheet1!BG114</f>
        <v>0</v>
      </c>
      <c r="J367" s="82">
        <f>sheet1!BH114</f>
        <v>0</v>
      </c>
      <c r="K367" s="82">
        <f>sheet1!BI114</f>
        <v>0</v>
      </c>
      <c r="L367" s="82">
        <f>sheet1!BJ114</f>
        <v>0</v>
      </c>
      <c r="M367" s="82">
        <f>sheet1!BK114</f>
        <v>0</v>
      </c>
    </row>
    <row r="368" spans="1:13" x14ac:dyDescent="0.4">
      <c r="A368" s="82">
        <f t="shared" ref="A368" si="452">A240</f>
        <v>26</v>
      </c>
      <c r="B368" s="82" t="str">
        <f t="shared" ref="B368" si="453">B240</f>
        <v>推断</v>
      </c>
      <c r="C368" s="82">
        <f>sheet1!BA115</f>
        <v>0</v>
      </c>
      <c r="D368" s="82">
        <f>sheet1!BB115</f>
        <v>0</v>
      </c>
      <c r="E368" s="82">
        <f>sheet1!BC115</f>
        <v>0</v>
      </c>
      <c r="F368" s="82">
        <f>sheet1!BD115</f>
        <v>0</v>
      </c>
      <c r="G368" s="82">
        <f>sheet1!BE115</f>
        <v>0</v>
      </c>
      <c r="H368" s="82">
        <f>sheet1!BF115</f>
        <v>0</v>
      </c>
      <c r="I368" s="82">
        <f>sheet1!BG115</f>
        <v>0</v>
      </c>
      <c r="J368" s="82">
        <f>sheet1!BH115</f>
        <v>0</v>
      </c>
      <c r="K368" s="82">
        <f>sheet1!BI115</f>
        <v>0</v>
      </c>
      <c r="L368" s="82">
        <f>sheet1!BJ115</f>
        <v>0</v>
      </c>
      <c r="M368" s="82">
        <f>sheet1!BK115</f>
        <v>0</v>
      </c>
    </row>
    <row r="369" spans="1:13" x14ac:dyDescent="0.4">
      <c r="A369" s="82">
        <f t="shared" ref="A369" si="454">A241</f>
        <v>26</v>
      </c>
      <c r="B369" s="82" t="str">
        <f t="shared" ref="B369" si="455">B241</f>
        <v>小计</v>
      </c>
      <c r="C369" s="82">
        <f>sheet1!BA116</f>
        <v>0</v>
      </c>
      <c r="D369" s="82">
        <f>sheet1!BB116</f>
        <v>0</v>
      </c>
      <c r="E369" s="82">
        <f>sheet1!BC116</f>
        <v>0</v>
      </c>
      <c r="F369" s="82">
        <f>sheet1!BD116</f>
        <v>0</v>
      </c>
      <c r="G369" s="82">
        <f>sheet1!BE116</f>
        <v>0</v>
      </c>
      <c r="H369" s="82">
        <f>sheet1!BF116</f>
        <v>0</v>
      </c>
      <c r="I369" s="82">
        <f>sheet1!BG116</f>
        <v>0</v>
      </c>
      <c r="J369" s="82">
        <f>sheet1!BH116</f>
        <v>0</v>
      </c>
      <c r="K369" s="82">
        <f>sheet1!BI116</f>
        <v>0</v>
      </c>
      <c r="L369" s="82">
        <f>sheet1!BJ116</f>
        <v>0</v>
      </c>
      <c r="M369" s="82">
        <f>sheet1!BK116</f>
        <v>0</v>
      </c>
    </row>
    <row r="370" spans="1:13" x14ac:dyDescent="0.4">
      <c r="A370" s="82">
        <f t="shared" ref="A370" si="456">A242</f>
        <v>27</v>
      </c>
      <c r="B370" s="82" t="str">
        <f t="shared" ref="B370" si="457">B242</f>
        <v>探明</v>
      </c>
      <c r="C370" s="82">
        <f>sheet1!BA117</f>
        <v>0</v>
      </c>
      <c r="D370" s="82">
        <f>sheet1!BB117</f>
        <v>0</v>
      </c>
      <c r="E370" s="82">
        <f>sheet1!BC117</f>
        <v>0</v>
      </c>
      <c r="F370" s="82">
        <f>sheet1!BD117</f>
        <v>0</v>
      </c>
      <c r="G370" s="82">
        <f>sheet1!BE117</f>
        <v>0</v>
      </c>
      <c r="H370" s="82">
        <f>sheet1!BF117</f>
        <v>0</v>
      </c>
      <c r="I370" s="82">
        <f>sheet1!BG117</f>
        <v>0</v>
      </c>
      <c r="J370" s="82">
        <f>sheet1!BH117</f>
        <v>0</v>
      </c>
      <c r="K370" s="82">
        <f>sheet1!BI117</f>
        <v>0</v>
      </c>
      <c r="L370" s="82">
        <f>sheet1!BJ117</f>
        <v>0</v>
      </c>
      <c r="M370" s="82">
        <f>sheet1!BK117</f>
        <v>0</v>
      </c>
    </row>
    <row r="371" spans="1:13" x14ac:dyDescent="0.4">
      <c r="A371" s="82">
        <f t="shared" ref="A371" si="458">A243</f>
        <v>27</v>
      </c>
      <c r="B371" s="82" t="str">
        <f t="shared" ref="B371" si="459">B243</f>
        <v>控制</v>
      </c>
      <c r="C371" s="82">
        <f>sheet1!BA118</f>
        <v>0</v>
      </c>
      <c r="D371" s="82">
        <f>sheet1!BB118</f>
        <v>0</v>
      </c>
      <c r="E371" s="82">
        <f>sheet1!BC118</f>
        <v>0</v>
      </c>
      <c r="F371" s="82">
        <f>sheet1!BD118</f>
        <v>0</v>
      </c>
      <c r="G371" s="82">
        <f>sheet1!BE118</f>
        <v>0</v>
      </c>
      <c r="H371" s="82">
        <f>sheet1!BF118</f>
        <v>0</v>
      </c>
      <c r="I371" s="82">
        <f>sheet1!BG118</f>
        <v>0</v>
      </c>
      <c r="J371" s="82">
        <f>sheet1!BH118</f>
        <v>0</v>
      </c>
      <c r="K371" s="82">
        <f>sheet1!BI118</f>
        <v>0</v>
      </c>
      <c r="L371" s="82">
        <f>sheet1!BJ118</f>
        <v>0</v>
      </c>
      <c r="M371" s="82">
        <f>sheet1!BK118</f>
        <v>0</v>
      </c>
    </row>
    <row r="372" spans="1:13" x14ac:dyDescent="0.4">
      <c r="A372" s="82">
        <f t="shared" ref="A372" si="460">A244</f>
        <v>27</v>
      </c>
      <c r="B372" s="82" t="str">
        <f t="shared" ref="B372" si="461">B244</f>
        <v>推断</v>
      </c>
      <c r="C372" s="82">
        <f>sheet1!BA119</f>
        <v>0</v>
      </c>
      <c r="D372" s="82">
        <f>sheet1!BB119</f>
        <v>0</v>
      </c>
      <c r="E372" s="82">
        <f>sheet1!BC119</f>
        <v>0</v>
      </c>
      <c r="F372" s="82">
        <f>sheet1!BD119</f>
        <v>0</v>
      </c>
      <c r="G372" s="82">
        <f>sheet1!BE119</f>
        <v>0</v>
      </c>
      <c r="H372" s="82">
        <f>sheet1!BF119</f>
        <v>0</v>
      </c>
      <c r="I372" s="82">
        <f>sheet1!BG119</f>
        <v>0</v>
      </c>
      <c r="J372" s="82">
        <f>sheet1!BH119</f>
        <v>0</v>
      </c>
      <c r="K372" s="82">
        <f>sheet1!BI119</f>
        <v>0</v>
      </c>
      <c r="L372" s="82">
        <f>sheet1!BJ119</f>
        <v>0</v>
      </c>
      <c r="M372" s="82">
        <f>sheet1!BK119</f>
        <v>0</v>
      </c>
    </row>
    <row r="373" spans="1:13" x14ac:dyDescent="0.4">
      <c r="A373" s="82">
        <f t="shared" ref="A373" si="462">A245</f>
        <v>27</v>
      </c>
      <c r="B373" s="82" t="str">
        <f t="shared" ref="B373" si="463">B245</f>
        <v>小计</v>
      </c>
      <c r="C373" s="82">
        <f>sheet1!BA120</f>
        <v>0</v>
      </c>
      <c r="D373" s="82">
        <f>sheet1!BB120</f>
        <v>0</v>
      </c>
      <c r="E373" s="82">
        <f>sheet1!BC120</f>
        <v>0</v>
      </c>
      <c r="F373" s="82">
        <f>sheet1!BD120</f>
        <v>0</v>
      </c>
      <c r="G373" s="82">
        <f>sheet1!BE120</f>
        <v>0</v>
      </c>
      <c r="H373" s="82">
        <f>sheet1!BF120</f>
        <v>0</v>
      </c>
      <c r="I373" s="82">
        <f>sheet1!BG120</f>
        <v>0</v>
      </c>
      <c r="J373" s="82">
        <f>sheet1!BH120</f>
        <v>0</v>
      </c>
      <c r="K373" s="82">
        <f>sheet1!BI120</f>
        <v>0</v>
      </c>
      <c r="L373" s="82">
        <f>sheet1!BJ120</f>
        <v>0</v>
      </c>
      <c r="M373" s="82">
        <f>sheet1!BK120</f>
        <v>0</v>
      </c>
    </row>
    <row r="374" spans="1:13" x14ac:dyDescent="0.4">
      <c r="A374" s="82">
        <f t="shared" ref="A374" si="464">A246</f>
        <v>28</v>
      </c>
      <c r="B374" s="82" t="str">
        <f t="shared" ref="B374" si="465">B246</f>
        <v>探明</v>
      </c>
      <c r="C374" s="82">
        <f>sheet1!BA121</f>
        <v>0</v>
      </c>
      <c r="D374" s="82">
        <f>sheet1!BB121</f>
        <v>0</v>
      </c>
      <c r="E374" s="82">
        <f>sheet1!BC121</f>
        <v>0</v>
      </c>
      <c r="F374" s="82">
        <f>sheet1!BD121</f>
        <v>0</v>
      </c>
      <c r="G374" s="82">
        <f>sheet1!BE121</f>
        <v>0</v>
      </c>
      <c r="H374" s="82">
        <f>sheet1!BF121</f>
        <v>0</v>
      </c>
      <c r="I374" s="82">
        <f>sheet1!BG121</f>
        <v>0</v>
      </c>
      <c r="J374" s="82">
        <f>sheet1!BH121</f>
        <v>0</v>
      </c>
      <c r="K374" s="82">
        <f>sheet1!BI121</f>
        <v>0</v>
      </c>
      <c r="L374" s="82">
        <f>sheet1!BJ121</f>
        <v>0</v>
      </c>
      <c r="M374" s="82">
        <f>sheet1!BK121</f>
        <v>0</v>
      </c>
    </row>
    <row r="375" spans="1:13" x14ac:dyDescent="0.4">
      <c r="A375" s="82">
        <f t="shared" ref="A375" si="466">A247</f>
        <v>28</v>
      </c>
      <c r="B375" s="82" t="str">
        <f t="shared" ref="B375" si="467">B247</f>
        <v>控制</v>
      </c>
      <c r="C375" s="82">
        <f>sheet1!BA122</f>
        <v>0</v>
      </c>
      <c r="D375" s="82">
        <f>sheet1!BB122</f>
        <v>0</v>
      </c>
      <c r="E375" s="82">
        <f>sheet1!BC122</f>
        <v>0</v>
      </c>
      <c r="F375" s="82">
        <f>sheet1!BD122</f>
        <v>0</v>
      </c>
      <c r="G375" s="82">
        <f>sheet1!BE122</f>
        <v>0</v>
      </c>
      <c r="H375" s="82">
        <f>sheet1!BF122</f>
        <v>0</v>
      </c>
      <c r="I375" s="82">
        <f>sheet1!BG122</f>
        <v>0</v>
      </c>
      <c r="J375" s="82">
        <f>sheet1!BH122</f>
        <v>0</v>
      </c>
      <c r="K375" s="82">
        <f>sheet1!BI122</f>
        <v>0</v>
      </c>
      <c r="L375" s="82">
        <f>sheet1!BJ122</f>
        <v>0</v>
      </c>
      <c r="M375" s="82">
        <f>sheet1!BK122</f>
        <v>0</v>
      </c>
    </row>
    <row r="376" spans="1:13" x14ac:dyDescent="0.4">
      <c r="A376" s="82">
        <f t="shared" ref="A376" si="468">A248</f>
        <v>28</v>
      </c>
      <c r="B376" s="82" t="str">
        <f t="shared" ref="B376" si="469">B248</f>
        <v>推断</v>
      </c>
      <c r="C376" s="82">
        <f>sheet1!BA123</f>
        <v>0</v>
      </c>
      <c r="D376" s="82">
        <f>sheet1!BB123</f>
        <v>0</v>
      </c>
      <c r="E376" s="82">
        <f>sheet1!BC123</f>
        <v>0</v>
      </c>
      <c r="F376" s="82">
        <f>sheet1!BD123</f>
        <v>0</v>
      </c>
      <c r="G376" s="82">
        <f>sheet1!BE123</f>
        <v>0</v>
      </c>
      <c r="H376" s="82">
        <f>sheet1!BF123</f>
        <v>0</v>
      </c>
      <c r="I376" s="82">
        <f>sheet1!BG123</f>
        <v>0</v>
      </c>
      <c r="J376" s="82">
        <f>sheet1!BH123</f>
        <v>0</v>
      </c>
      <c r="K376" s="82">
        <f>sheet1!BI123</f>
        <v>0</v>
      </c>
      <c r="L376" s="82">
        <f>sheet1!BJ123</f>
        <v>0</v>
      </c>
      <c r="M376" s="82">
        <f>sheet1!BK123</f>
        <v>0</v>
      </c>
    </row>
    <row r="377" spans="1:13" x14ac:dyDescent="0.4">
      <c r="A377" s="82">
        <f t="shared" ref="A377" si="470">A249</f>
        <v>28</v>
      </c>
      <c r="B377" s="82" t="str">
        <f t="shared" ref="B377" si="471">B249</f>
        <v>小计</v>
      </c>
      <c r="C377" s="82">
        <f>sheet1!BA124</f>
        <v>0</v>
      </c>
      <c r="D377" s="82">
        <f>sheet1!BB124</f>
        <v>0</v>
      </c>
      <c r="E377" s="82">
        <f>sheet1!BC124</f>
        <v>0</v>
      </c>
      <c r="F377" s="82">
        <f>sheet1!BD124</f>
        <v>0</v>
      </c>
      <c r="G377" s="82">
        <f>sheet1!BE124</f>
        <v>0</v>
      </c>
      <c r="H377" s="82">
        <f>sheet1!BF124</f>
        <v>0</v>
      </c>
      <c r="I377" s="82">
        <f>sheet1!BG124</f>
        <v>0</v>
      </c>
      <c r="J377" s="82">
        <f>sheet1!BH124</f>
        <v>0</v>
      </c>
      <c r="K377" s="82">
        <f>sheet1!BI124</f>
        <v>0</v>
      </c>
      <c r="L377" s="82">
        <f>sheet1!BJ124</f>
        <v>0</v>
      </c>
      <c r="M377" s="82">
        <f>sheet1!BK124</f>
        <v>0</v>
      </c>
    </row>
    <row r="378" spans="1:13" x14ac:dyDescent="0.4">
      <c r="A378" s="82">
        <f t="shared" ref="A378" si="472">A250</f>
        <v>29</v>
      </c>
      <c r="B378" s="82" t="str">
        <f t="shared" ref="B378" si="473">B250</f>
        <v>探明</v>
      </c>
      <c r="C378" s="82">
        <f>sheet1!BA125</f>
        <v>0</v>
      </c>
      <c r="D378" s="82">
        <f>sheet1!BB125</f>
        <v>0</v>
      </c>
      <c r="E378" s="82">
        <f>sheet1!BC125</f>
        <v>0</v>
      </c>
      <c r="F378" s="82">
        <f>sheet1!BD125</f>
        <v>0</v>
      </c>
      <c r="G378" s="82">
        <f>sheet1!BE125</f>
        <v>0</v>
      </c>
      <c r="H378" s="82">
        <f>sheet1!BF125</f>
        <v>0</v>
      </c>
      <c r="I378" s="82">
        <f>sheet1!BG125</f>
        <v>0</v>
      </c>
      <c r="J378" s="82">
        <f>sheet1!BH125</f>
        <v>0</v>
      </c>
      <c r="K378" s="82">
        <f>sheet1!BI125</f>
        <v>0</v>
      </c>
      <c r="L378" s="82">
        <f>sheet1!BJ125</f>
        <v>0</v>
      </c>
      <c r="M378" s="82">
        <f>sheet1!BK125</f>
        <v>0</v>
      </c>
    </row>
    <row r="379" spans="1:13" x14ac:dyDescent="0.4">
      <c r="A379" s="82">
        <f t="shared" ref="A379" si="474">A251</f>
        <v>29</v>
      </c>
      <c r="B379" s="82" t="str">
        <f t="shared" ref="B379" si="475">B251</f>
        <v>控制</v>
      </c>
      <c r="C379" s="82">
        <f>sheet1!BA126</f>
        <v>0</v>
      </c>
      <c r="D379" s="82">
        <f>sheet1!BB126</f>
        <v>0</v>
      </c>
      <c r="E379" s="82">
        <f>sheet1!BC126</f>
        <v>0</v>
      </c>
      <c r="F379" s="82">
        <f>sheet1!BD126</f>
        <v>0</v>
      </c>
      <c r="G379" s="82">
        <f>sheet1!BE126</f>
        <v>0</v>
      </c>
      <c r="H379" s="82">
        <f>sheet1!BF126</f>
        <v>0</v>
      </c>
      <c r="I379" s="82">
        <f>sheet1!BG126</f>
        <v>0</v>
      </c>
      <c r="J379" s="82">
        <f>sheet1!BH126</f>
        <v>0</v>
      </c>
      <c r="K379" s="82">
        <f>sheet1!BI126</f>
        <v>0</v>
      </c>
      <c r="L379" s="82">
        <f>sheet1!BJ126</f>
        <v>0</v>
      </c>
      <c r="M379" s="82">
        <f>sheet1!BK126</f>
        <v>0</v>
      </c>
    </row>
    <row r="380" spans="1:13" x14ac:dyDescent="0.4">
      <c r="A380" s="82">
        <f t="shared" ref="A380" si="476">A252</f>
        <v>29</v>
      </c>
      <c r="B380" s="82" t="str">
        <f t="shared" ref="B380" si="477">B252</f>
        <v>推断</v>
      </c>
      <c r="C380" s="82">
        <f>sheet1!BA127</f>
        <v>0</v>
      </c>
      <c r="D380" s="82">
        <f>sheet1!BB127</f>
        <v>0</v>
      </c>
      <c r="E380" s="82">
        <f>sheet1!BC127</f>
        <v>0</v>
      </c>
      <c r="F380" s="82">
        <f>sheet1!BD127</f>
        <v>0</v>
      </c>
      <c r="G380" s="82">
        <f>sheet1!BE127</f>
        <v>0</v>
      </c>
      <c r="H380" s="82">
        <f>sheet1!BF127</f>
        <v>0</v>
      </c>
      <c r="I380" s="82">
        <f>sheet1!BG127</f>
        <v>0</v>
      </c>
      <c r="J380" s="82">
        <f>sheet1!BH127</f>
        <v>0</v>
      </c>
      <c r="K380" s="82">
        <f>sheet1!BI127</f>
        <v>0</v>
      </c>
      <c r="L380" s="82">
        <f>sheet1!BJ127</f>
        <v>0</v>
      </c>
      <c r="M380" s="82">
        <f>sheet1!BK127</f>
        <v>0</v>
      </c>
    </row>
    <row r="381" spans="1:13" x14ac:dyDescent="0.4">
      <c r="A381" s="82">
        <f t="shared" ref="A381" si="478">A253</f>
        <v>29</v>
      </c>
      <c r="B381" s="82" t="str">
        <f t="shared" ref="B381" si="479">B253</f>
        <v>小计</v>
      </c>
      <c r="C381" s="82">
        <f>sheet1!BA128</f>
        <v>0</v>
      </c>
      <c r="D381" s="82">
        <f>sheet1!BB128</f>
        <v>0</v>
      </c>
      <c r="E381" s="82">
        <f>sheet1!BC128</f>
        <v>0</v>
      </c>
      <c r="F381" s="82">
        <f>sheet1!BD128</f>
        <v>0</v>
      </c>
      <c r="G381" s="82">
        <f>sheet1!BE128</f>
        <v>0</v>
      </c>
      <c r="H381" s="82">
        <f>sheet1!BF128</f>
        <v>0</v>
      </c>
      <c r="I381" s="82">
        <f>sheet1!BG128</f>
        <v>0</v>
      </c>
      <c r="J381" s="82">
        <f>sheet1!BH128</f>
        <v>0</v>
      </c>
      <c r="K381" s="82">
        <f>sheet1!BI128</f>
        <v>0</v>
      </c>
      <c r="L381" s="82">
        <f>sheet1!BJ128</f>
        <v>0</v>
      </c>
      <c r="M381" s="82">
        <f>sheet1!BK128</f>
        <v>0</v>
      </c>
    </row>
    <row r="382" spans="1:13" x14ac:dyDescent="0.4">
      <c r="A382" s="82">
        <f t="shared" ref="A382" si="480">A254</f>
        <v>30</v>
      </c>
      <c r="B382" s="82" t="str">
        <f t="shared" ref="B382" si="481">B254</f>
        <v>探明</v>
      </c>
      <c r="C382" s="82">
        <f>sheet1!BA129</f>
        <v>0</v>
      </c>
      <c r="D382" s="82">
        <f>sheet1!BB129</f>
        <v>0</v>
      </c>
      <c r="E382" s="82">
        <f>sheet1!BC129</f>
        <v>0</v>
      </c>
      <c r="F382" s="82">
        <f>sheet1!BD129</f>
        <v>0</v>
      </c>
      <c r="G382" s="82">
        <f>sheet1!BE129</f>
        <v>0</v>
      </c>
      <c r="H382" s="82">
        <f>sheet1!BF129</f>
        <v>0</v>
      </c>
      <c r="I382" s="82">
        <f>sheet1!BG129</f>
        <v>0</v>
      </c>
      <c r="J382" s="82">
        <f>sheet1!BH129</f>
        <v>0</v>
      </c>
      <c r="K382" s="82">
        <f>sheet1!BI129</f>
        <v>0</v>
      </c>
      <c r="L382" s="82">
        <f>sheet1!BJ129</f>
        <v>0</v>
      </c>
      <c r="M382" s="82">
        <f>sheet1!BK129</f>
        <v>0</v>
      </c>
    </row>
    <row r="383" spans="1:13" x14ac:dyDescent="0.4">
      <c r="A383" s="82">
        <f t="shared" ref="A383" si="482">A255</f>
        <v>30</v>
      </c>
      <c r="B383" s="82" t="str">
        <f t="shared" ref="B383" si="483">B255</f>
        <v>控制</v>
      </c>
      <c r="C383" s="82">
        <f>sheet1!BA130</f>
        <v>0</v>
      </c>
      <c r="D383" s="82">
        <f>sheet1!BB130</f>
        <v>0</v>
      </c>
      <c r="E383" s="82">
        <f>sheet1!BC130</f>
        <v>0</v>
      </c>
      <c r="F383" s="82">
        <f>sheet1!BD130</f>
        <v>0</v>
      </c>
      <c r="G383" s="82">
        <f>sheet1!BE130</f>
        <v>0</v>
      </c>
      <c r="H383" s="82">
        <f>sheet1!BF130</f>
        <v>0</v>
      </c>
      <c r="I383" s="82">
        <f>sheet1!BG130</f>
        <v>0</v>
      </c>
      <c r="J383" s="82">
        <f>sheet1!BH130</f>
        <v>0</v>
      </c>
      <c r="K383" s="82">
        <f>sheet1!BI130</f>
        <v>0</v>
      </c>
      <c r="L383" s="82">
        <f>sheet1!BJ130</f>
        <v>0</v>
      </c>
      <c r="M383" s="82">
        <f>sheet1!BK130</f>
        <v>0</v>
      </c>
    </row>
    <row r="384" spans="1:13" x14ac:dyDescent="0.4">
      <c r="A384" s="82">
        <f t="shared" ref="A384" si="484">A256</f>
        <v>30</v>
      </c>
      <c r="B384" s="82" t="str">
        <f t="shared" ref="B384" si="485">B256</f>
        <v>推断</v>
      </c>
      <c r="C384" s="82">
        <f>sheet1!BA131</f>
        <v>0</v>
      </c>
      <c r="D384" s="82">
        <f>sheet1!BB131</f>
        <v>0</v>
      </c>
      <c r="E384" s="82">
        <f>sheet1!BC131</f>
        <v>0</v>
      </c>
      <c r="F384" s="82">
        <f>sheet1!BD131</f>
        <v>0</v>
      </c>
      <c r="G384" s="82">
        <f>sheet1!BE131</f>
        <v>0</v>
      </c>
      <c r="H384" s="82">
        <f>sheet1!BF131</f>
        <v>0</v>
      </c>
      <c r="I384" s="82">
        <f>sheet1!BG131</f>
        <v>0</v>
      </c>
      <c r="J384" s="82">
        <f>sheet1!BH131</f>
        <v>0</v>
      </c>
      <c r="K384" s="82">
        <f>sheet1!BI131</f>
        <v>0</v>
      </c>
      <c r="L384" s="82">
        <f>sheet1!BJ131</f>
        <v>0</v>
      </c>
      <c r="M384" s="82">
        <f>sheet1!BK131</f>
        <v>0</v>
      </c>
    </row>
    <row r="385" spans="1:13" x14ac:dyDescent="0.4">
      <c r="A385" s="82">
        <f t="shared" ref="A385" si="486">A257</f>
        <v>30</v>
      </c>
      <c r="B385" s="82" t="str">
        <f t="shared" ref="B385" si="487">B257</f>
        <v>小计</v>
      </c>
      <c r="C385" s="82">
        <f>sheet1!BA132</f>
        <v>0</v>
      </c>
      <c r="D385" s="82">
        <f>sheet1!BB132</f>
        <v>0</v>
      </c>
      <c r="E385" s="82">
        <f>sheet1!BC132</f>
        <v>0</v>
      </c>
      <c r="F385" s="82">
        <f>sheet1!BD132</f>
        <v>0</v>
      </c>
      <c r="G385" s="82">
        <f>sheet1!BE132</f>
        <v>0</v>
      </c>
      <c r="H385" s="82">
        <f>sheet1!BF132</f>
        <v>0</v>
      </c>
      <c r="I385" s="82">
        <f>sheet1!BG132</f>
        <v>0</v>
      </c>
      <c r="J385" s="82">
        <f>sheet1!BH132</f>
        <v>0</v>
      </c>
      <c r="K385" s="82">
        <f>sheet1!BI132</f>
        <v>0</v>
      </c>
      <c r="L385" s="82">
        <f>sheet1!BJ132</f>
        <v>0</v>
      </c>
      <c r="M385" s="82">
        <f>sheet1!BK132</f>
        <v>0</v>
      </c>
    </row>
    <row r="386" spans="1:13" x14ac:dyDescent="0.4">
      <c r="A386" s="82" t="str">
        <f t="shared" ref="A386" si="488">A258</f>
        <v>合计</v>
      </c>
      <c r="B386" s="82" t="str">
        <f t="shared" ref="B386" si="489">B258</f>
        <v>探明</v>
      </c>
      <c r="C386" s="82">
        <f>sheet1!BA133</f>
        <v>0</v>
      </c>
      <c r="D386" s="82">
        <f>sheet1!BB133</f>
        <v>0</v>
      </c>
      <c r="E386" s="82">
        <f>sheet1!BC133</f>
        <v>0</v>
      </c>
      <c r="F386" s="82">
        <f>sheet1!BD133</f>
        <v>0</v>
      </c>
      <c r="G386" s="82">
        <f>sheet1!BE133</f>
        <v>0</v>
      </c>
      <c r="H386" s="82">
        <f>sheet1!BF133</f>
        <v>0</v>
      </c>
      <c r="I386" s="82">
        <f>sheet1!BG133</f>
        <v>0</v>
      </c>
      <c r="J386" s="82">
        <f>sheet1!BH133</f>
        <v>0</v>
      </c>
      <c r="K386" s="82">
        <f>sheet1!BI133</f>
        <v>0</v>
      </c>
      <c r="L386" s="82">
        <f>sheet1!BJ133</f>
        <v>0</v>
      </c>
      <c r="M386" s="82">
        <f>sheet1!BK133</f>
        <v>0</v>
      </c>
    </row>
    <row r="387" spans="1:13" x14ac:dyDescent="0.4">
      <c r="A387" s="82" t="str">
        <f t="shared" ref="A387" si="490">A259</f>
        <v>合计</v>
      </c>
      <c r="B387" s="82" t="str">
        <f t="shared" ref="B387" si="491">B259</f>
        <v>控制</v>
      </c>
      <c r="C387" s="82">
        <f>sheet1!BA134</f>
        <v>0</v>
      </c>
      <c r="D387" s="82">
        <f>sheet1!BB134</f>
        <v>0</v>
      </c>
      <c r="E387" s="82">
        <f>sheet1!BC134</f>
        <v>0</v>
      </c>
      <c r="F387" s="82">
        <f>sheet1!BD134</f>
        <v>0</v>
      </c>
      <c r="G387" s="82">
        <f>sheet1!BE134</f>
        <v>0</v>
      </c>
      <c r="H387" s="82">
        <f>sheet1!BF134</f>
        <v>0</v>
      </c>
      <c r="I387" s="82">
        <f>sheet1!BG134</f>
        <v>0</v>
      </c>
      <c r="J387" s="82">
        <f>sheet1!BH134</f>
        <v>0</v>
      </c>
      <c r="K387" s="82">
        <f>sheet1!BI134</f>
        <v>0</v>
      </c>
      <c r="L387" s="82">
        <f>sheet1!BJ134</f>
        <v>0</v>
      </c>
      <c r="M387" s="82">
        <f>sheet1!BK134</f>
        <v>0</v>
      </c>
    </row>
    <row r="388" spans="1:13" x14ac:dyDescent="0.4">
      <c r="A388" s="82" t="str">
        <f t="shared" ref="A388" si="492">A260</f>
        <v>合计</v>
      </c>
      <c r="B388" s="82" t="str">
        <f t="shared" ref="B388" si="493">B260</f>
        <v>推断</v>
      </c>
      <c r="C388" s="82">
        <f>sheet1!BA135</f>
        <v>0</v>
      </c>
      <c r="D388" s="82">
        <f>sheet1!BB135</f>
        <v>0</v>
      </c>
      <c r="E388" s="82">
        <f>sheet1!BC135</f>
        <v>0</v>
      </c>
      <c r="F388" s="82">
        <f>sheet1!BD135</f>
        <v>0</v>
      </c>
      <c r="G388" s="82">
        <f>sheet1!BE135</f>
        <v>0</v>
      </c>
      <c r="H388" s="82">
        <f>sheet1!BF135</f>
        <v>0</v>
      </c>
      <c r="I388" s="82">
        <f>sheet1!BG135</f>
        <v>0</v>
      </c>
      <c r="J388" s="82">
        <f>sheet1!BH135</f>
        <v>0</v>
      </c>
      <c r="K388" s="82">
        <f>sheet1!BI135</f>
        <v>0</v>
      </c>
      <c r="L388" s="82">
        <f>sheet1!BJ135</f>
        <v>0</v>
      </c>
      <c r="M388" s="82">
        <f>sheet1!BK135</f>
        <v>0</v>
      </c>
    </row>
    <row r="389" spans="1:13" x14ac:dyDescent="0.4">
      <c r="A389" s="82" t="str">
        <f t="shared" ref="A389" si="494">A261</f>
        <v>合计</v>
      </c>
      <c r="B389" s="82" t="str">
        <f t="shared" ref="B389" si="495">B261</f>
        <v>总计</v>
      </c>
      <c r="C389" s="82">
        <f>sheet1!BA136</f>
        <v>0</v>
      </c>
      <c r="D389" s="82">
        <f>sheet1!BB136</f>
        <v>0</v>
      </c>
      <c r="E389" s="82">
        <f>sheet1!BC136</f>
        <v>0</v>
      </c>
      <c r="F389" s="82">
        <f>sheet1!BD136</f>
        <v>0</v>
      </c>
      <c r="G389" s="82">
        <f>sheet1!BE136</f>
        <v>0</v>
      </c>
      <c r="H389" s="82">
        <f>sheet1!BF136</f>
        <v>0</v>
      </c>
      <c r="I389" s="82">
        <f>sheet1!BG136</f>
        <v>0</v>
      </c>
      <c r="J389" s="82">
        <f>sheet1!BH136</f>
        <v>0</v>
      </c>
      <c r="K389" s="82">
        <f>sheet1!BI136</f>
        <v>0</v>
      </c>
      <c r="L389" s="82">
        <f>sheet1!BJ136</f>
        <v>0</v>
      </c>
      <c r="M389" s="82">
        <f>sheet1!BK136</f>
        <v>0</v>
      </c>
    </row>
    <row r="391" spans="1:13" x14ac:dyDescent="0.4">
      <c r="A391" s="87" t="str">
        <f>sheet1!BL10</f>
        <v>采出矿量表</v>
      </c>
    </row>
    <row r="392" spans="1:13" x14ac:dyDescent="0.4">
      <c r="A392" s="82" t="str">
        <f t="shared" ref="A392:B392" si="496">A264</f>
        <v>中段标高</v>
      </c>
      <c r="B392" s="82" t="str">
        <f t="shared" si="496"/>
        <v>控制</v>
      </c>
      <c r="C392" s="82" t="str">
        <f t="shared" ref="C392:M392" si="497">C264</f>
        <v>资源量</v>
      </c>
      <c r="D392" s="82" t="str">
        <f t="shared" si="497"/>
        <v>Au品位</v>
      </c>
      <c r="E392" s="82" t="str">
        <f t="shared" si="497"/>
        <v>品位</v>
      </c>
      <c r="F392" s="82" t="str">
        <f t="shared" si="497"/>
        <v>品位</v>
      </c>
      <c r="G392" s="82" t="str">
        <f t="shared" si="497"/>
        <v>品位</v>
      </c>
      <c r="H392" s="82" t="str">
        <f t="shared" si="497"/>
        <v>品位</v>
      </c>
      <c r="I392" s="82" t="str">
        <f t="shared" si="497"/>
        <v>Au金属量</v>
      </c>
      <c r="J392" s="82" t="str">
        <f t="shared" si="497"/>
        <v>金属量</v>
      </c>
      <c r="K392" s="82" t="str">
        <f t="shared" si="497"/>
        <v>金属量</v>
      </c>
      <c r="L392" s="82" t="str">
        <f t="shared" si="497"/>
        <v>金属量</v>
      </c>
      <c r="M392" s="82" t="str">
        <f t="shared" si="497"/>
        <v>金属量</v>
      </c>
    </row>
    <row r="393" spans="1:13" x14ac:dyDescent="0.4">
      <c r="A393" s="82" t="str">
        <f t="shared" ref="A393:B393" si="498">A265</f>
        <v>m</v>
      </c>
      <c r="B393" s="82" t="str">
        <f t="shared" si="498"/>
        <v>级别</v>
      </c>
      <c r="C393" s="82" t="str">
        <f t="shared" ref="C393:M393" si="499">C265</f>
        <v>t</v>
      </c>
      <c r="D393" s="82" t="str">
        <f t="shared" si="499"/>
        <v>g/t</v>
      </c>
      <c r="E393" s="82">
        <f t="shared" si="499"/>
        <v>0</v>
      </c>
      <c r="F393" s="82">
        <f t="shared" si="499"/>
        <v>0</v>
      </c>
      <c r="G393" s="82">
        <f t="shared" si="499"/>
        <v>0</v>
      </c>
      <c r="H393" s="82">
        <f t="shared" si="499"/>
        <v>0</v>
      </c>
      <c r="I393" s="82" t="str">
        <f t="shared" si="499"/>
        <v>kg</v>
      </c>
      <c r="J393" s="82" t="str">
        <f t="shared" si="499"/>
        <v>t</v>
      </c>
      <c r="K393" s="82" t="str">
        <f t="shared" si="499"/>
        <v>t</v>
      </c>
      <c r="L393" s="82" t="str">
        <f t="shared" si="499"/>
        <v>t</v>
      </c>
      <c r="M393" s="82" t="str">
        <f t="shared" si="499"/>
        <v>t</v>
      </c>
    </row>
    <row r="394" spans="1:13" x14ac:dyDescent="0.4">
      <c r="A394" s="82">
        <f t="shared" ref="A394:B394" si="500">A266</f>
        <v>1</v>
      </c>
      <c r="B394" s="82" t="str">
        <f t="shared" si="500"/>
        <v>探明</v>
      </c>
      <c r="C394" s="82">
        <f>sheet1!BL13</f>
        <v>0</v>
      </c>
      <c r="D394" s="82">
        <f>sheet1!BM13</f>
        <v>0</v>
      </c>
      <c r="E394" s="82">
        <f>sheet1!BN13</f>
        <v>0</v>
      </c>
      <c r="F394" s="82">
        <f>sheet1!BO13</f>
        <v>0</v>
      </c>
      <c r="G394" s="82">
        <f>sheet1!BP13</f>
        <v>0</v>
      </c>
      <c r="H394" s="82">
        <f>sheet1!BQ13</f>
        <v>0</v>
      </c>
      <c r="I394" s="82">
        <f>sheet1!BR13</f>
        <v>0</v>
      </c>
      <c r="J394" s="82">
        <f>sheet1!BS13</f>
        <v>0</v>
      </c>
      <c r="K394" s="82">
        <f>sheet1!BT13</f>
        <v>0</v>
      </c>
      <c r="L394" s="82">
        <f>sheet1!BU13</f>
        <v>0</v>
      </c>
      <c r="M394" s="82">
        <f>sheet1!BV13</f>
        <v>0</v>
      </c>
    </row>
    <row r="395" spans="1:13" x14ac:dyDescent="0.4">
      <c r="A395" s="82">
        <f t="shared" ref="A395" si="501">A267</f>
        <v>1</v>
      </c>
      <c r="B395" s="82" t="str">
        <f t="shared" ref="B395" si="502">B267</f>
        <v>控制</v>
      </c>
      <c r="C395" s="82">
        <f>sheet1!BL14</f>
        <v>0</v>
      </c>
      <c r="D395" s="82">
        <f>sheet1!BM14</f>
        <v>0</v>
      </c>
      <c r="E395" s="82">
        <f>sheet1!BN14</f>
        <v>0</v>
      </c>
      <c r="F395" s="82">
        <f>sheet1!BO14</f>
        <v>0</v>
      </c>
      <c r="G395" s="82">
        <f>sheet1!BP14</f>
        <v>0</v>
      </c>
      <c r="H395" s="82">
        <f>sheet1!BQ14</f>
        <v>0</v>
      </c>
      <c r="I395" s="82">
        <f>sheet1!BR14</f>
        <v>0</v>
      </c>
      <c r="J395" s="82">
        <f>sheet1!BS14</f>
        <v>0</v>
      </c>
      <c r="K395" s="82">
        <f>sheet1!BT14</f>
        <v>0</v>
      </c>
      <c r="L395" s="82">
        <f>sheet1!BU14</f>
        <v>0</v>
      </c>
      <c r="M395" s="82">
        <f>sheet1!BV14</f>
        <v>0</v>
      </c>
    </row>
    <row r="396" spans="1:13" x14ac:dyDescent="0.4">
      <c r="A396" s="82">
        <f t="shared" ref="A396" si="503">A268</f>
        <v>1</v>
      </c>
      <c r="B396" s="82" t="str">
        <f t="shared" ref="B396" si="504">B268</f>
        <v>推断</v>
      </c>
      <c r="C396" s="82">
        <f>sheet1!BL15</f>
        <v>0</v>
      </c>
      <c r="D396" s="82">
        <f>sheet1!BM15</f>
        <v>0</v>
      </c>
      <c r="E396" s="82">
        <f>sheet1!BN15</f>
        <v>0</v>
      </c>
      <c r="F396" s="82">
        <f>sheet1!BO15</f>
        <v>0</v>
      </c>
      <c r="G396" s="82">
        <f>sheet1!BP15</f>
        <v>0</v>
      </c>
      <c r="H396" s="82">
        <f>sheet1!BQ15</f>
        <v>0</v>
      </c>
      <c r="I396" s="82">
        <f>sheet1!BR15</f>
        <v>0</v>
      </c>
      <c r="J396" s="82">
        <f>sheet1!BS15</f>
        <v>0</v>
      </c>
      <c r="K396" s="82">
        <f>sheet1!BT15</f>
        <v>0</v>
      </c>
      <c r="L396" s="82">
        <f>sheet1!BU15</f>
        <v>0</v>
      </c>
      <c r="M396" s="82">
        <f>sheet1!BV15</f>
        <v>0</v>
      </c>
    </row>
    <row r="397" spans="1:13" x14ac:dyDescent="0.4">
      <c r="A397" s="82">
        <f t="shared" ref="A397" si="505">A269</f>
        <v>1</v>
      </c>
      <c r="B397" s="82" t="str">
        <f t="shared" ref="B397" si="506">B269</f>
        <v>小计</v>
      </c>
      <c r="C397" s="82">
        <f>sheet1!BL16</f>
        <v>0</v>
      </c>
      <c r="D397" s="82">
        <f>sheet1!BM16</f>
        <v>0</v>
      </c>
      <c r="E397" s="82">
        <f>sheet1!BN16</f>
        <v>0</v>
      </c>
      <c r="F397" s="82">
        <f>sheet1!BO16</f>
        <v>0</v>
      </c>
      <c r="G397" s="82">
        <f>sheet1!BP16</f>
        <v>0</v>
      </c>
      <c r="H397" s="82">
        <f>sheet1!BQ16</f>
        <v>0</v>
      </c>
      <c r="I397" s="82">
        <f>sheet1!BR16</f>
        <v>0</v>
      </c>
      <c r="J397" s="82">
        <f>sheet1!BS16</f>
        <v>0</v>
      </c>
      <c r="K397" s="82">
        <f>sheet1!BT16</f>
        <v>0</v>
      </c>
      <c r="L397" s="82">
        <f>sheet1!BU16</f>
        <v>0</v>
      </c>
      <c r="M397" s="82">
        <f>sheet1!BV16</f>
        <v>0</v>
      </c>
    </row>
    <row r="398" spans="1:13" x14ac:dyDescent="0.4">
      <c r="A398" s="82">
        <f t="shared" ref="A398" si="507">A270</f>
        <v>2</v>
      </c>
      <c r="B398" s="82" t="str">
        <f t="shared" ref="B398" si="508">B270</f>
        <v>探明</v>
      </c>
      <c r="C398" s="82">
        <f>sheet1!BL17</f>
        <v>0</v>
      </c>
      <c r="D398" s="82">
        <f>sheet1!BM17</f>
        <v>0</v>
      </c>
      <c r="E398" s="82">
        <f>sheet1!BN17</f>
        <v>0</v>
      </c>
      <c r="F398" s="82">
        <f>sheet1!BO17</f>
        <v>0</v>
      </c>
      <c r="G398" s="82">
        <f>sheet1!BP17</f>
        <v>0</v>
      </c>
      <c r="H398" s="82">
        <f>sheet1!BQ17</f>
        <v>0</v>
      </c>
      <c r="I398" s="82">
        <f>sheet1!BR17</f>
        <v>0</v>
      </c>
      <c r="J398" s="82">
        <f>sheet1!BS17</f>
        <v>0</v>
      </c>
      <c r="K398" s="82">
        <f>sheet1!BT17</f>
        <v>0</v>
      </c>
      <c r="L398" s="82">
        <f>sheet1!BU17</f>
        <v>0</v>
      </c>
      <c r="M398" s="82">
        <f>sheet1!BV17</f>
        <v>0</v>
      </c>
    </row>
    <row r="399" spans="1:13" x14ac:dyDescent="0.4">
      <c r="A399" s="82">
        <f t="shared" ref="A399" si="509">A271</f>
        <v>2</v>
      </c>
      <c r="B399" s="82" t="str">
        <f t="shared" ref="B399" si="510">B271</f>
        <v>控制</v>
      </c>
      <c r="C399" s="82">
        <f>sheet1!BL18</f>
        <v>0</v>
      </c>
      <c r="D399" s="82">
        <f>sheet1!BM18</f>
        <v>0</v>
      </c>
      <c r="E399" s="82">
        <f>sheet1!BN18</f>
        <v>0</v>
      </c>
      <c r="F399" s="82">
        <f>sheet1!BO18</f>
        <v>0</v>
      </c>
      <c r="G399" s="82">
        <f>sheet1!BP18</f>
        <v>0</v>
      </c>
      <c r="H399" s="82">
        <f>sheet1!BQ18</f>
        <v>0</v>
      </c>
      <c r="I399" s="82">
        <f>sheet1!BR18</f>
        <v>0</v>
      </c>
      <c r="J399" s="82">
        <f>sheet1!BS18</f>
        <v>0</v>
      </c>
      <c r="K399" s="82">
        <f>sheet1!BT18</f>
        <v>0</v>
      </c>
      <c r="L399" s="82">
        <f>sheet1!BU18</f>
        <v>0</v>
      </c>
      <c r="M399" s="82">
        <f>sheet1!BV18</f>
        <v>0</v>
      </c>
    </row>
    <row r="400" spans="1:13" x14ac:dyDescent="0.4">
      <c r="A400" s="82">
        <f t="shared" ref="A400" si="511">A272</f>
        <v>2</v>
      </c>
      <c r="B400" s="82" t="str">
        <f t="shared" ref="B400" si="512">B272</f>
        <v>推断</v>
      </c>
      <c r="C400" s="82">
        <f>sheet1!BL19</f>
        <v>0</v>
      </c>
      <c r="D400" s="82">
        <f>sheet1!BM19</f>
        <v>0</v>
      </c>
      <c r="E400" s="82">
        <f>sheet1!BN19</f>
        <v>0</v>
      </c>
      <c r="F400" s="82">
        <f>sheet1!BO19</f>
        <v>0</v>
      </c>
      <c r="G400" s="82">
        <f>sheet1!BP19</f>
        <v>0</v>
      </c>
      <c r="H400" s="82">
        <f>sheet1!BQ19</f>
        <v>0</v>
      </c>
      <c r="I400" s="82">
        <f>sheet1!BR19</f>
        <v>0</v>
      </c>
      <c r="J400" s="82">
        <f>sheet1!BS19</f>
        <v>0</v>
      </c>
      <c r="K400" s="82">
        <f>sheet1!BT19</f>
        <v>0</v>
      </c>
      <c r="L400" s="82">
        <f>sheet1!BU19</f>
        <v>0</v>
      </c>
      <c r="M400" s="82">
        <f>sheet1!BV19</f>
        <v>0</v>
      </c>
    </row>
    <row r="401" spans="1:13" x14ac:dyDescent="0.4">
      <c r="A401" s="82">
        <f t="shared" ref="A401" si="513">A273</f>
        <v>2</v>
      </c>
      <c r="B401" s="82" t="str">
        <f t="shared" ref="B401" si="514">B273</f>
        <v>小计</v>
      </c>
      <c r="C401" s="82">
        <f>sheet1!BL20</f>
        <v>0</v>
      </c>
      <c r="D401" s="82">
        <f>sheet1!BM20</f>
        <v>0</v>
      </c>
      <c r="E401" s="82">
        <f>sheet1!BN20</f>
        <v>0</v>
      </c>
      <c r="F401" s="82">
        <f>sheet1!BO20</f>
        <v>0</v>
      </c>
      <c r="G401" s="82">
        <f>sheet1!BP20</f>
        <v>0</v>
      </c>
      <c r="H401" s="82">
        <f>sheet1!BQ20</f>
        <v>0</v>
      </c>
      <c r="I401" s="82">
        <f>sheet1!BR20</f>
        <v>0</v>
      </c>
      <c r="J401" s="82">
        <f>sheet1!BS20</f>
        <v>0</v>
      </c>
      <c r="K401" s="82">
        <f>sheet1!BT20</f>
        <v>0</v>
      </c>
      <c r="L401" s="82">
        <f>sheet1!BU20</f>
        <v>0</v>
      </c>
      <c r="M401" s="82">
        <f>sheet1!BV20</f>
        <v>0</v>
      </c>
    </row>
    <row r="402" spans="1:13" x14ac:dyDescent="0.4">
      <c r="A402" s="82">
        <f t="shared" ref="A402" si="515">A274</f>
        <v>3</v>
      </c>
      <c r="B402" s="82" t="str">
        <f t="shared" ref="B402" si="516">B274</f>
        <v>探明</v>
      </c>
      <c r="C402" s="82">
        <f>sheet1!BL21</f>
        <v>0</v>
      </c>
      <c r="D402" s="82">
        <f>sheet1!BM21</f>
        <v>0</v>
      </c>
      <c r="E402" s="82">
        <f>sheet1!BN21</f>
        <v>0</v>
      </c>
      <c r="F402" s="82">
        <f>sheet1!BO21</f>
        <v>0</v>
      </c>
      <c r="G402" s="82">
        <f>sheet1!BP21</f>
        <v>0</v>
      </c>
      <c r="H402" s="82">
        <f>sheet1!BQ21</f>
        <v>0</v>
      </c>
      <c r="I402" s="82">
        <f>sheet1!BR21</f>
        <v>0</v>
      </c>
      <c r="J402" s="82">
        <f>sheet1!BS21</f>
        <v>0</v>
      </c>
      <c r="K402" s="82">
        <f>sheet1!BT21</f>
        <v>0</v>
      </c>
      <c r="L402" s="82">
        <f>sheet1!BU21</f>
        <v>0</v>
      </c>
      <c r="M402" s="82">
        <f>sheet1!BV21</f>
        <v>0</v>
      </c>
    </row>
    <row r="403" spans="1:13" x14ac:dyDescent="0.4">
      <c r="A403" s="82">
        <f t="shared" ref="A403" si="517">A275</f>
        <v>3</v>
      </c>
      <c r="B403" s="82" t="str">
        <f t="shared" ref="B403" si="518">B275</f>
        <v>控制</v>
      </c>
      <c r="C403" s="82">
        <f>sheet1!BL22</f>
        <v>0</v>
      </c>
      <c r="D403" s="82">
        <f>sheet1!BM22</f>
        <v>0</v>
      </c>
      <c r="E403" s="82">
        <f>sheet1!BN22</f>
        <v>0</v>
      </c>
      <c r="F403" s="82">
        <f>sheet1!BO22</f>
        <v>0</v>
      </c>
      <c r="G403" s="82">
        <f>sheet1!BP22</f>
        <v>0</v>
      </c>
      <c r="H403" s="82">
        <f>sheet1!BQ22</f>
        <v>0</v>
      </c>
      <c r="I403" s="82">
        <f>sheet1!BR22</f>
        <v>0</v>
      </c>
      <c r="J403" s="82">
        <f>sheet1!BS22</f>
        <v>0</v>
      </c>
      <c r="K403" s="82">
        <f>sheet1!BT22</f>
        <v>0</v>
      </c>
      <c r="L403" s="82">
        <f>sheet1!BU22</f>
        <v>0</v>
      </c>
      <c r="M403" s="82">
        <f>sheet1!BV22</f>
        <v>0</v>
      </c>
    </row>
    <row r="404" spans="1:13" x14ac:dyDescent="0.4">
      <c r="A404" s="82">
        <f t="shared" ref="A404" si="519">A276</f>
        <v>3</v>
      </c>
      <c r="B404" s="82" t="str">
        <f t="shared" ref="B404" si="520">B276</f>
        <v>推断</v>
      </c>
      <c r="C404" s="82">
        <f>sheet1!BL23</f>
        <v>0</v>
      </c>
      <c r="D404" s="82">
        <f>sheet1!BM23</f>
        <v>0</v>
      </c>
      <c r="E404" s="82">
        <f>sheet1!BN23</f>
        <v>0</v>
      </c>
      <c r="F404" s="82">
        <f>sheet1!BO23</f>
        <v>0</v>
      </c>
      <c r="G404" s="82">
        <f>sheet1!BP23</f>
        <v>0</v>
      </c>
      <c r="H404" s="82">
        <f>sheet1!BQ23</f>
        <v>0</v>
      </c>
      <c r="I404" s="82">
        <f>sheet1!BR23</f>
        <v>0</v>
      </c>
      <c r="J404" s="82">
        <f>sheet1!BS23</f>
        <v>0</v>
      </c>
      <c r="K404" s="82">
        <f>sheet1!BT23</f>
        <v>0</v>
      </c>
      <c r="L404" s="82">
        <f>sheet1!BU23</f>
        <v>0</v>
      </c>
      <c r="M404" s="82">
        <f>sheet1!BV23</f>
        <v>0</v>
      </c>
    </row>
    <row r="405" spans="1:13" x14ac:dyDescent="0.4">
      <c r="A405" s="82">
        <f t="shared" ref="A405" si="521">A277</f>
        <v>3</v>
      </c>
      <c r="B405" s="82" t="str">
        <f t="shared" ref="B405" si="522">B277</f>
        <v>小计</v>
      </c>
      <c r="C405" s="82">
        <f>sheet1!BL24</f>
        <v>0</v>
      </c>
      <c r="D405" s="82">
        <f>sheet1!BM24</f>
        <v>0</v>
      </c>
      <c r="E405" s="82">
        <f>sheet1!BN24</f>
        <v>0</v>
      </c>
      <c r="F405" s="82">
        <f>sheet1!BO24</f>
        <v>0</v>
      </c>
      <c r="G405" s="82">
        <f>sheet1!BP24</f>
        <v>0</v>
      </c>
      <c r="H405" s="82">
        <f>sheet1!BQ24</f>
        <v>0</v>
      </c>
      <c r="I405" s="82">
        <f>sheet1!BR24</f>
        <v>0</v>
      </c>
      <c r="J405" s="82">
        <f>sheet1!BS24</f>
        <v>0</v>
      </c>
      <c r="K405" s="82">
        <f>sheet1!BT24</f>
        <v>0</v>
      </c>
      <c r="L405" s="82">
        <f>sheet1!BU24</f>
        <v>0</v>
      </c>
      <c r="M405" s="82">
        <f>sheet1!BV24</f>
        <v>0</v>
      </c>
    </row>
    <row r="406" spans="1:13" x14ac:dyDescent="0.4">
      <c r="A406" s="82">
        <f t="shared" ref="A406" si="523">A278</f>
        <v>4</v>
      </c>
      <c r="B406" s="82" t="str">
        <f t="shared" ref="B406" si="524">B278</f>
        <v>探明</v>
      </c>
      <c r="C406" s="82">
        <f>sheet1!BL25</f>
        <v>0</v>
      </c>
      <c r="D406" s="82">
        <f>sheet1!BM25</f>
        <v>0</v>
      </c>
      <c r="E406" s="82">
        <f>sheet1!BN25</f>
        <v>0</v>
      </c>
      <c r="F406" s="82">
        <f>sheet1!BO25</f>
        <v>0</v>
      </c>
      <c r="G406" s="82">
        <f>sheet1!BP25</f>
        <v>0</v>
      </c>
      <c r="H406" s="82">
        <f>sheet1!BQ25</f>
        <v>0</v>
      </c>
      <c r="I406" s="82">
        <f>sheet1!BR25</f>
        <v>0</v>
      </c>
      <c r="J406" s="82">
        <f>sheet1!BS25</f>
        <v>0</v>
      </c>
      <c r="K406" s="82">
        <f>sheet1!BT25</f>
        <v>0</v>
      </c>
      <c r="L406" s="82">
        <f>sheet1!BU25</f>
        <v>0</v>
      </c>
      <c r="M406" s="82">
        <f>sheet1!BV25</f>
        <v>0</v>
      </c>
    </row>
    <row r="407" spans="1:13" x14ac:dyDescent="0.4">
      <c r="A407" s="82">
        <f t="shared" ref="A407" si="525">A279</f>
        <v>4</v>
      </c>
      <c r="B407" s="82" t="str">
        <f t="shared" ref="B407" si="526">B279</f>
        <v>控制</v>
      </c>
      <c r="C407" s="82">
        <f>sheet1!BL26</f>
        <v>0</v>
      </c>
      <c r="D407" s="82">
        <f>sheet1!BM26</f>
        <v>0</v>
      </c>
      <c r="E407" s="82">
        <f>sheet1!BN26</f>
        <v>0</v>
      </c>
      <c r="F407" s="82">
        <f>sheet1!BO26</f>
        <v>0</v>
      </c>
      <c r="G407" s="82">
        <f>sheet1!BP26</f>
        <v>0</v>
      </c>
      <c r="H407" s="82">
        <f>sheet1!BQ26</f>
        <v>0</v>
      </c>
      <c r="I407" s="82">
        <f>sheet1!BR26</f>
        <v>0</v>
      </c>
      <c r="J407" s="82">
        <f>sheet1!BS26</f>
        <v>0</v>
      </c>
      <c r="K407" s="82">
        <f>sheet1!BT26</f>
        <v>0</v>
      </c>
      <c r="L407" s="82">
        <f>sheet1!BU26</f>
        <v>0</v>
      </c>
      <c r="M407" s="82">
        <f>sheet1!BV26</f>
        <v>0</v>
      </c>
    </row>
    <row r="408" spans="1:13" x14ac:dyDescent="0.4">
      <c r="A408" s="82">
        <f t="shared" ref="A408" si="527">A280</f>
        <v>4</v>
      </c>
      <c r="B408" s="82" t="str">
        <f t="shared" ref="B408" si="528">B280</f>
        <v>推断</v>
      </c>
      <c r="C408" s="82">
        <f>sheet1!BL27</f>
        <v>0</v>
      </c>
      <c r="D408" s="82">
        <f>sheet1!BM27</f>
        <v>0</v>
      </c>
      <c r="E408" s="82">
        <f>sheet1!BN27</f>
        <v>0</v>
      </c>
      <c r="F408" s="82">
        <f>sheet1!BO27</f>
        <v>0</v>
      </c>
      <c r="G408" s="82">
        <f>sheet1!BP27</f>
        <v>0</v>
      </c>
      <c r="H408" s="82">
        <f>sheet1!BQ27</f>
        <v>0</v>
      </c>
      <c r="I408" s="82">
        <f>sheet1!BR27</f>
        <v>0</v>
      </c>
      <c r="J408" s="82">
        <f>sheet1!BS27</f>
        <v>0</v>
      </c>
      <c r="K408" s="82">
        <f>sheet1!BT27</f>
        <v>0</v>
      </c>
      <c r="L408" s="82">
        <f>sheet1!BU27</f>
        <v>0</v>
      </c>
      <c r="M408" s="82">
        <f>sheet1!BV27</f>
        <v>0</v>
      </c>
    </row>
    <row r="409" spans="1:13" x14ac:dyDescent="0.4">
      <c r="A409" s="82">
        <f t="shared" ref="A409" si="529">A281</f>
        <v>4</v>
      </c>
      <c r="B409" s="82" t="str">
        <f t="shared" ref="B409" si="530">B281</f>
        <v>小计</v>
      </c>
      <c r="C409" s="82">
        <f>sheet1!BL28</f>
        <v>0</v>
      </c>
      <c r="D409" s="82">
        <f>sheet1!BM28</f>
        <v>0</v>
      </c>
      <c r="E409" s="82">
        <f>sheet1!BN28</f>
        <v>0</v>
      </c>
      <c r="F409" s="82">
        <f>sheet1!BO28</f>
        <v>0</v>
      </c>
      <c r="G409" s="82">
        <f>sheet1!BP28</f>
        <v>0</v>
      </c>
      <c r="H409" s="82">
        <f>sheet1!BQ28</f>
        <v>0</v>
      </c>
      <c r="I409" s="82">
        <f>sheet1!BR28</f>
        <v>0</v>
      </c>
      <c r="J409" s="82">
        <f>sheet1!BS28</f>
        <v>0</v>
      </c>
      <c r="K409" s="82">
        <f>sheet1!BT28</f>
        <v>0</v>
      </c>
      <c r="L409" s="82">
        <f>sheet1!BU28</f>
        <v>0</v>
      </c>
      <c r="M409" s="82">
        <f>sheet1!BV28</f>
        <v>0</v>
      </c>
    </row>
    <row r="410" spans="1:13" x14ac:dyDescent="0.4">
      <c r="A410" s="82">
        <f t="shared" ref="A410" si="531">A282</f>
        <v>5</v>
      </c>
      <c r="B410" s="82" t="str">
        <f t="shared" ref="B410" si="532">B282</f>
        <v>探明</v>
      </c>
      <c r="C410" s="82">
        <f>sheet1!BL29</f>
        <v>0</v>
      </c>
      <c r="D410" s="82">
        <f>sheet1!BM29</f>
        <v>0</v>
      </c>
      <c r="E410" s="82">
        <f>sheet1!BN29</f>
        <v>0</v>
      </c>
      <c r="F410" s="82">
        <f>sheet1!BO29</f>
        <v>0</v>
      </c>
      <c r="G410" s="82">
        <f>sheet1!BP29</f>
        <v>0</v>
      </c>
      <c r="H410" s="82">
        <f>sheet1!BQ29</f>
        <v>0</v>
      </c>
      <c r="I410" s="82">
        <f>sheet1!BR29</f>
        <v>0</v>
      </c>
      <c r="J410" s="82">
        <f>sheet1!BS29</f>
        <v>0</v>
      </c>
      <c r="K410" s="82">
        <f>sheet1!BT29</f>
        <v>0</v>
      </c>
      <c r="L410" s="82">
        <f>sheet1!BU29</f>
        <v>0</v>
      </c>
      <c r="M410" s="82">
        <f>sheet1!BV29</f>
        <v>0</v>
      </c>
    </row>
    <row r="411" spans="1:13" x14ac:dyDescent="0.4">
      <c r="A411" s="82">
        <f t="shared" ref="A411" si="533">A283</f>
        <v>5</v>
      </c>
      <c r="B411" s="82" t="str">
        <f t="shared" ref="B411" si="534">B283</f>
        <v>控制</v>
      </c>
      <c r="C411" s="82">
        <f>sheet1!BL30</f>
        <v>0</v>
      </c>
      <c r="D411" s="82">
        <f>sheet1!BM30</f>
        <v>0</v>
      </c>
      <c r="E411" s="82">
        <f>sheet1!BN30</f>
        <v>0</v>
      </c>
      <c r="F411" s="82">
        <f>sheet1!BO30</f>
        <v>0</v>
      </c>
      <c r="G411" s="82">
        <f>sheet1!BP30</f>
        <v>0</v>
      </c>
      <c r="H411" s="82">
        <f>sheet1!BQ30</f>
        <v>0</v>
      </c>
      <c r="I411" s="82">
        <f>sheet1!BR30</f>
        <v>0</v>
      </c>
      <c r="J411" s="82">
        <f>sheet1!BS30</f>
        <v>0</v>
      </c>
      <c r="K411" s="82">
        <f>sheet1!BT30</f>
        <v>0</v>
      </c>
      <c r="L411" s="82">
        <f>sheet1!BU30</f>
        <v>0</v>
      </c>
      <c r="M411" s="82">
        <f>sheet1!BV30</f>
        <v>0</v>
      </c>
    </row>
    <row r="412" spans="1:13" x14ac:dyDescent="0.4">
      <c r="A412" s="82">
        <f t="shared" ref="A412" si="535">A284</f>
        <v>5</v>
      </c>
      <c r="B412" s="82" t="str">
        <f t="shared" ref="B412" si="536">B284</f>
        <v>推断</v>
      </c>
      <c r="C412" s="82">
        <f>sheet1!BL31</f>
        <v>0</v>
      </c>
      <c r="D412" s="82">
        <f>sheet1!BM31</f>
        <v>0</v>
      </c>
      <c r="E412" s="82">
        <f>sheet1!BN31</f>
        <v>0</v>
      </c>
      <c r="F412" s="82">
        <f>sheet1!BO31</f>
        <v>0</v>
      </c>
      <c r="G412" s="82">
        <f>sheet1!BP31</f>
        <v>0</v>
      </c>
      <c r="H412" s="82">
        <f>sheet1!BQ31</f>
        <v>0</v>
      </c>
      <c r="I412" s="82">
        <f>sheet1!BR31</f>
        <v>0</v>
      </c>
      <c r="J412" s="82">
        <f>sheet1!BS31</f>
        <v>0</v>
      </c>
      <c r="K412" s="82">
        <f>sheet1!BT31</f>
        <v>0</v>
      </c>
      <c r="L412" s="82">
        <f>sheet1!BU31</f>
        <v>0</v>
      </c>
      <c r="M412" s="82">
        <f>sheet1!BV31</f>
        <v>0</v>
      </c>
    </row>
    <row r="413" spans="1:13" x14ac:dyDescent="0.4">
      <c r="A413" s="82">
        <f t="shared" ref="A413" si="537">A285</f>
        <v>5</v>
      </c>
      <c r="B413" s="82" t="str">
        <f t="shared" ref="B413" si="538">B285</f>
        <v>小计</v>
      </c>
      <c r="C413" s="82">
        <f>sheet1!BL32</f>
        <v>0</v>
      </c>
      <c r="D413" s="82">
        <f>sheet1!BM32</f>
        <v>0</v>
      </c>
      <c r="E413" s="82">
        <f>sheet1!BN32</f>
        <v>0</v>
      </c>
      <c r="F413" s="82">
        <f>sheet1!BO32</f>
        <v>0</v>
      </c>
      <c r="G413" s="82">
        <f>sheet1!BP32</f>
        <v>0</v>
      </c>
      <c r="H413" s="82">
        <f>sheet1!BQ32</f>
        <v>0</v>
      </c>
      <c r="I413" s="82">
        <f>sheet1!BR32</f>
        <v>0</v>
      </c>
      <c r="J413" s="82">
        <f>sheet1!BS32</f>
        <v>0</v>
      </c>
      <c r="K413" s="82">
        <f>sheet1!BT32</f>
        <v>0</v>
      </c>
      <c r="L413" s="82">
        <f>sheet1!BU32</f>
        <v>0</v>
      </c>
      <c r="M413" s="82">
        <f>sheet1!BV32</f>
        <v>0</v>
      </c>
    </row>
    <row r="414" spans="1:13" x14ac:dyDescent="0.4">
      <c r="A414" s="82">
        <f t="shared" ref="A414" si="539">A286</f>
        <v>6</v>
      </c>
      <c r="B414" s="82" t="str">
        <f t="shared" ref="B414" si="540">B286</f>
        <v>探明</v>
      </c>
      <c r="C414" s="82">
        <f>sheet1!BL33</f>
        <v>0</v>
      </c>
      <c r="D414" s="82">
        <f>sheet1!BM33</f>
        <v>0</v>
      </c>
      <c r="E414" s="82">
        <f>sheet1!BN33</f>
        <v>0</v>
      </c>
      <c r="F414" s="82">
        <f>sheet1!BO33</f>
        <v>0</v>
      </c>
      <c r="G414" s="82">
        <f>sheet1!BP33</f>
        <v>0</v>
      </c>
      <c r="H414" s="82">
        <f>sheet1!BQ33</f>
        <v>0</v>
      </c>
      <c r="I414" s="82">
        <f>sheet1!BR33</f>
        <v>0</v>
      </c>
      <c r="J414" s="82">
        <f>sheet1!BS33</f>
        <v>0</v>
      </c>
      <c r="K414" s="82">
        <f>sheet1!BT33</f>
        <v>0</v>
      </c>
      <c r="L414" s="82">
        <f>sheet1!BU33</f>
        <v>0</v>
      </c>
      <c r="M414" s="82">
        <f>sheet1!BV33</f>
        <v>0</v>
      </c>
    </row>
    <row r="415" spans="1:13" x14ac:dyDescent="0.4">
      <c r="A415" s="82">
        <f t="shared" ref="A415" si="541">A287</f>
        <v>6</v>
      </c>
      <c r="B415" s="82" t="str">
        <f t="shared" ref="B415" si="542">B287</f>
        <v>控制</v>
      </c>
      <c r="C415" s="82">
        <f>sheet1!BL34</f>
        <v>0</v>
      </c>
      <c r="D415" s="82">
        <f>sheet1!BM34</f>
        <v>0</v>
      </c>
      <c r="E415" s="82">
        <f>sheet1!BN34</f>
        <v>0</v>
      </c>
      <c r="F415" s="82">
        <f>sheet1!BO34</f>
        <v>0</v>
      </c>
      <c r="G415" s="82">
        <f>sheet1!BP34</f>
        <v>0</v>
      </c>
      <c r="H415" s="82">
        <f>sheet1!BQ34</f>
        <v>0</v>
      </c>
      <c r="I415" s="82">
        <f>sheet1!BR34</f>
        <v>0</v>
      </c>
      <c r="J415" s="82">
        <f>sheet1!BS34</f>
        <v>0</v>
      </c>
      <c r="K415" s="82">
        <f>sheet1!BT34</f>
        <v>0</v>
      </c>
      <c r="L415" s="82">
        <f>sheet1!BU34</f>
        <v>0</v>
      </c>
      <c r="M415" s="82">
        <f>sheet1!BV34</f>
        <v>0</v>
      </c>
    </row>
    <row r="416" spans="1:13" x14ac:dyDescent="0.4">
      <c r="A416" s="82">
        <f t="shared" ref="A416" si="543">A288</f>
        <v>6</v>
      </c>
      <c r="B416" s="82" t="str">
        <f t="shared" ref="B416" si="544">B288</f>
        <v>推断</v>
      </c>
      <c r="C416" s="82">
        <f>sheet1!BL35</f>
        <v>0</v>
      </c>
      <c r="D416" s="82">
        <f>sheet1!BM35</f>
        <v>0</v>
      </c>
      <c r="E416" s="82">
        <f>sheet1!BN35</f>
        <v>0</v>
      </c>
      <c r="F416" s="82">
        <f>sheet1!BO35</f>
        <v>0</v>
      </c>
      <c r="G416" s="82">
        <f>sheet1!BP35</f>
        <v>0</v>
      </c>
      <c r="H416" s="82">
        <f>sheet1!BQ35</f>
        <v>0</v>
      </c>
      <c r="I416" s="82">
        <f>sheet1!BR35</f>
        <v>0</v>
      </c>
      <c r="J416" s="82">
        <f>sheet1!BS35</f>
        <v>0</v>
      </c>
      <c r="K416" s="82">
        <f>sheet1!BT35</f>
        <v>0</v>
      </c>
      <c r="L416" s="82">
        <f>sheet1!BU35</f>
        <v>0</v>
      </c>
      <c r="M416" s="82">
        <f>sheet1!BV35</f>
        <v>0</v>
      </c>
    </row>
    <row r="417" spans="1:13" x14ac:dyDescent="0.4">
      <c r="A417" s="82">
        <f t="shared" ref="A417" si="545">A289</f>
        <v>6</v>
      </c>
      <c r="B417" s="82" t="str">
        <f t="shared" ref="B417" si="546">B289</f>
        <v>小计</v>
      </c>
      <c r="C417" s="82">
        <f>sheet1!BL36</f>
        <v>0</v>
      </c>
      <c r="D417" s="82">
        <f>sheet1!BM36</f>
        <v>0</v>
      </c>
      <c r="E417" s="82">
        <f>sheet1!BN36</f>
        <v>0</v>
      </c>
      <c r="F417" s="82">
        <f>sheet1!BO36</f>
        <v>0</v>
      </c>
      <c r="G417" s="82">
        <f>sheet1!BP36</f>
        <v>0</v>
      </c>
      <c r="H417" s="82">
        <f>sheet1!BQ36</f>
        <v>0</v>
      </c>
      <c r="I417" s="82">
        <f>sheet1!BR36</f>
        <v>0</v>
      </c>
      <c r="J417" s="82">
        <f>sheet1!BS36</f>
        <v>0</v>
      </c>
      <c r="K417" s="82">
        <f>sheet1!BT36</f>
        <v>0</v>
      </c>
      <c r="L417" s="82">
        <f>sheet1!BU36</f>
        <v>0</v>
      </c>
      <c r="M417" s="82">
        <f>sheet1!BV36</f>
        <v>0</v>
      </c>
    </row>
    <row r="418" spans="1:13" x14ac:dyDescent="0.4">
      <c r="A418" s="82">
        <f t="shared" ref="A418" si="547">A290</f>
        <v>7</v>
      </c>
      <c r="B418" s="82" t="str">
        <f t="shared" ref="B418" si="548">B290</f>
        <v>探明</v>
      </c>
      <c r="C418" s="82">
        <f>sheet1!BL37</f>
        <v>0</v>
      </c>
      <c r="D418" s="82">
        <f>sheet1!BM37</f>
        <v>0</v>
      </c>
      <c r="E418" s="82">
        <f>sheet1!BN37</f>
        <v>0</v>
      </c>
      <c r="F418" s="82">
        <f>sheet1!BO37</f>
        <v>0</v>
      </c>
      <c r="G418" s="82">
        <f>sheet1!BP37</f>
        <v>0</v>
      </c>
      <c r="H418" s="82">
        <f>sheet1!BQ37</f>
        <v>0</v>
      </c>
      <c r="I418" s="82">
        <f>sheet1!BR37</f>
        <v>0</v>
      </c>
      <c r="J418" s="82">
        <f>sheet1!BS37</f>
        <v>0</v>
      </c>
      <c r="K418" s="82">
        <f>sheet1!BT37</f>
        <v>0</v>
      </c>
      <c r="L418" s="82">
        <f>sheet1!BU37</f>
        <v>0</v>
      </c>
      <c r="M418" s="82">
        <f>sheet1!BV37</f>
        <v>0</v>
      </c>
    </row>
    <row r="419" spans="1:13" x14ac:dyDescent="0.4">
      <c r="A419" s="82">
        <f t="shared" ref="A419" si="549">A291</f>
        <v>7</v>
      </c>
      <c r="B419" s="82" t="str">
        <f t="shared" ref="B419" si="550">B291</f>
        <v>控制</v>
      </c>
      <c r="C419" s="82">
        <f>sheet1!BL38</f>
        <v>0</v>
      </c>
      <c r="D419" s="82">
        <f>sheet1!BM38</f>
        <v>0</v>
      </c>
      <c r="E419" s="82">
        <f>sheet1!BN38</f>
        <v>0</v>
      </c>
      <c r="F419" s="82">
        <f>sheet1!BO38</f>
        <v>0</v>
      </c>
      <c r="G419" s="82">
        <f>sheet1!BP38</f>
        <v>0</v>
      </c>
      <c r="H419" s="82">
        <f>sheet1!BQ38</f>
        <v>0</v>
      </c>
      <c r="I419" s="82">
        <f>sheet1!BR38</f>
        <v>0</v>
      </c>
      <c r="J419" s="82">
        <f>sheet1!BS38</f>
        <v>0</v>
      </c>
      <c r="K419" s="82">
        <f>sheet1!BT38</f>
        <v>0</v>
      </c>
      <c r="L419" s="82">
        <f>sheet1!BU38</f>
        <v>0</v>
      </c>
      <c r="M419" s="82">
        <f>sheet1!BV38</f>
        <v>0</v>
      </c>
    </row>
    <row r="420" spans="1:13" x14ac:dyDescent="0.4">
      <c r="A420" s="82">
        <f t="shared" ref="A420" si="551">A292</f>
        <v>7</v>
      </c>
      <c r="B420" s="82" t="str">
        <f t="shared" ref="B420" si="552">B292</f>
        <v>推断</v>
      </c>
      <c r="C420" s="82">
        <f>sheet1!BL39</f>
        <v>0</v>
      </c>
      <c r="D420" s="82">
        <f>sheet1!BM39</f>
        <v>0</v>
      </c>
      <c r="E420" s="82">
        <f>sheet1!BN39</f>
        <v>0</v>
      </c>
      <c r="F420" s="82">
        <f>sheet1!BO39</f>
        <v>0</v>
      </c>
      <c r="G420" s="82">
        <f>sheet1!BP39</f>
        <v>0</v>
      </c>
      <c r="H420" s="82">
        <f>sheet1!BQ39</f>
        <v>0</v>
      </c>
      <c r="I420" s="82">
        <f>sheet1!BR39</f>
        <v>0</v>
      </c>
      <c r="J420" s="82">
        <f>sheet1!BS39</f>
        <v>0</v>
      </c>
      <c r="K420" s="82">
        <f>sheet1!BT39</f>
        <v>0</v>
      </c>
      <c r="L420" s="82">
        <f>sheet1!BU39</f>
        <v>0</v>
      </c>
      <c r="M420" s="82">
        <f>sheet1!BV39</f>
        <v>0</v>
      </c>
    </row>
    <row r="421" spans="1:13" x14ac:dyDescent="0.4">
      <c r="A421" s="82">
        <f t="shared" ref="A421" si="553">A293</f>
        <v>7</v>
      </c>
      <c r="B421" s="82" t="str">
        <f t="shared" ref="B421" si="554">B293</f>
        <v>小计</v>
      </c>
      <c r="C421" s="82">
        <f>sheet1!BL40</f>
        <v>0</v>
      </c>
      <c r="D421" s="82">
        <f>sheet1!BM40</f>
        <v>0</v>
      </c>
      <c r="E421" s="82">
        <f>sheet1!BN40</f>
        <v>0</v>
      </c>
      <c r="F421" s="82">
        <f>sheet1!BO40</f>
        <v>0</v>
      </c>
      <c r="G421" s="82">
        <f>sheet1!BP40</f>
        <v>0</v>
      </c>
      <c r="H421" s="82">
        <f>sheet1!BQ40</f>
        <v>0</v>
      </c>
      <c r="I421" s="82">
        <f>sheet1!BR40</f>
        <v>0</v>
      </c>
      <c r="J421" s="82">
        <f>sheet1!BS40</f>
        <v>0</v>
      </c>
      <c r="K421" s="82">
        <f>sheet1!BT40</f>
        <v>0</v>
      </c>
      <c r="L421" s="82">
        <f>sheet1!BU40</f>
        <v>0</v>
      </c>
      <c r="M421" s="82">
        <f>sheet1!BV40</f>
        <v>0</v>
      </c>
    </row>
    <row r="422" spans="1:13" x14ac:dyDescent="0.4">
      <c r="A422" s="82">
        <f t="shared" ref="A422" si="555">A294</f>
        <v>8</v>
      </c>
      <c r="B422" s="82" t="str">
        <f t="shared" ref="B422" si="556">B294</f>
        <v>探明</v>
      </c>
      <c r="C422" s="82">
        <f>sheet1!BL41</f>
        <v>0</v>
      </c>
      <c r="D422" s="82">
        <f>sheet1!BM41</f>
        <v>0</v>
      </c>
      <c r="E422" s="82">
        <f>sheet1!BN41</f>
        <v>0</v>
      </c>
      <c r="F422" s="82">
        <f>sheet1!BO41</f>
        <v>0</v>
      </c>
      <c r="G422" s="82">
        <f>sheet1!BP41</f>
        <v>0</v>
      </c>
      <c r="H422" s="82">
        <f>sheet1!BQ41</f>
        <v>0</v>
      </c>
      <c r="I422" s="82">
        <f>sheet1!BR41</f>
        <v>0</v>
      </c>
      <c r="J422" s="82">
        <f>sheet1!BS41</f>
        <v>0</v>
      </c>
      <c r="K422" s="82">
        <f>sheet1!BT41</f>
        <v>0</v>
      </c>
      <c r="L422" s="82">
        <f>sheet1!BU41</f>
        <v>0</v>
      </c>
      <c r="M422" s="82">
        <f>sheet1!BV41</f>
        <v>0</v>
      </c>
    </row>
    <row r="423" spans="1:13" x14ac:dyDescent="0.4">
      <c r="A423" s="82">
        <f t="shared" ref="A423" si="557">A295</f>
        <v>8</v>
      </c>
      <c r="B423" s="82" t="str">
        <f t="shared" ref="B423" si="558">B295</f>
        <v>控制</v>
      </c>
      <c r="C423" s="82">
        <f>sheet1!BL42</f>
        <v>0</v>
      </c>
      <c r="D423" s="82">
        <f>sheet1!BM42</f>
        <v>0</v>
      </c>
      <c r="E423" s="82">
        <f>sheet1!BN42</f>
        <v>0</v>
      </c>
      <c r="F423" s="82">
        <f>sheet1!BO42</f>
        <v>0</v>
      </c>
      <c r="G423" s="82">
        <f>sheet1!BP42</f>
        <v>0</v>
      </c>
      <c r="H423" s="82">
        <f>sheet1!BQ42</f>
        <v>0</v>
      </c>
      <c r="I423" s="82">
        <f>sheet1!BR42</f>
        <v>0</v>
      </c>
      <c r="J423" s="82">
        <f>sheet1!BS42</f>
        <v>0</v>
      </c>
      <c r="K423" s="82">
        <f>sheet1!BT42</f>
        <v>0</v>
      </c>
      <c r="L423" s="82">
        <f>sheet1!BU42</f>
        <v>0</v>
      </c>
      <c r="M423" s="82">
        <f>sheet1!BV42</f>
        <v>0</v>
      </c>
    </row>
    <row r="424" spans="1:13" x14ac:dyDescent="0.4">
      <c r="A424" s="82">
        <f t="shared" ref="A424" si="559">A296</f>
        <v>8</v>
      </c>
      <c r="B424" s="82" t="str">
        <f t="shared" ref="B424" si="560">B296</f>
        <v>推断</v>
      </c>
      <c r="C424" s="82">
        <f>sheet1!BL43</f>
        <v>0</v>
      </c>
      <c r="D424" s="82">
        <f>sheet1!BM43</f>
        <v>0</v>
      </c>
      <c r="E424" s="82">
        <f>sheet1!BN43</f>
        <v>0</v>
      </c>
      <c r="F424" s="82">
        <f>sheet1!BO43</f>
        <v>0</v>
      </c>
      <c r="G424" s="82">
        <f>sheet1!BP43</f>
        <v>0</v>
      </c>
      <c r="H424" s="82">
        <f>sheet1!BQ43</f>
        <v>0</v>
      </c>
      <c r="I424" s="82">
        <f>sheet1!BR43</f>
        <v>0</v>
      </c>
      <c r="J424" s="82">
        <f>sheet1!BS43</f>
        <v>0</v>
      </c>
      <c r="K424" s="82">
        <f>sheet1!BT43</f>
        <v>0</v>
      </c>
      <c r="L424" s="82">
        <f>sheet1!BU43</f>
        <v>0</v>
      </c>
      <c r="M424" s="82">
        <f>sheet1!BV43</f>
        <v>0</v>
      </c>
    </row>
    <row r="425" spans="1:13" x14ac:dyDescent="0.4">
      <c r="A425" s="82">
        <f t="shared" ref="A425" si="561">A297</f>
        <v>8</v>
      </c>
      <c r="B425" s="82" t="str">
        <f t="shared" ref="B425" si="562">B297</f>
        <v>小计</v>
      </c>
      <c r="C425" s="82">
        <f>sheet1!BL44</f>
        <v>0</v>
      </c>
      <c r="D425" s="82">
        <f>sheet1!BM44</f>
        <v>0</v>
      </c>
      <c r="E425" s="82">
        <f>sheet1!BN44</f>
        <v>0</v>
      </c>
      <c r="F425" s="82">
        <f>sheet1!BO44</f>
        <v>0</v>
      </c>
      <c r="G425" s="82">
        <f>sheet1!BP44</f>
        <v>0</v>
      </c>
      <c r="H425" s="82">
        <f>sheet1!BQ44</f>
        <v>0</v>
      </c>
      <c r="I425" s="82">
        <f>sheet1!BR44</f>
        <v>0</v>
      </c>
      <c r="J425" s="82">
        <f>sheet1!BS44</f>
        <v>0</v>
      </c>
      <c r="K425" s="82">
        <f>sheet1!BT44</f>
        <v>0</v>
      </c>
      <c r="L425" s="82">
        <f>sheet1!BU44</f>
        <v>0</v>
      </c>
      <c r="M425" s="82">
        <f>sheet1!BV44</f>
        <v>0</v>
      </c>
    </row>
    <row r="426" spans="1:13" x14ac:dyDescent="0.4">
      <c r="A426" s="82">
        <f t="shared" ref="A426" si="563">A298</f>
        <v>9</v>
      </c>
      <c r="B426" s="82" t="str">
        <f t="shared" ref="B426" si="564">B298</f>
        <v>探明</v>
      </c>
      <c r="C426" s="82">
        <f>sheet1!BL45</f>
        <v>0</v>
      </c>
      <c r="D426" s="82">
        <f>sheet1!BM45</f>
        <v>0</v>
      </c>
      <c r="E426" s="82">
        <f>sheet1!BN45</f>
        <v>0</v>
      </c>
      <c r="F426" s="82">
        <f>sheet1!BO45</f>
        <v>0</v>
      </c>
      <c r="G426" s="82">
        <f>sheet1!BP45</f>
        <v>0</v>
      </c>
      <c r="H426" s="82">
        <f>sheet1!BQ45</f>
        <v>0</v>
      </c>
      <c r="I426" s="82">
        <f>sheet1!BR45</f>
        <v>0</v>
      </c>
      <c r="J426" s="82">
        <f>sheet1!BS45</f>
        <v>0</v>
      </c>
      <c r="K426" s="82">
        <f>sheet1!BT45</f>
        <v>0</v>
      </c>
      <c r="L426" s="82">
        <f>sheet1!BU45</f>
        <v>0</v>
      </c>
      <c r="M426" s="82">
        <f>sheet1!BV45</f>
        <v>0</v>
      </c>
    </row>
    <row r="427" spans="1:13" x14ac:dyDescent="0.4">
      <c r="A427" s="82">
        <f t="shared" ref="A427" si="565">A299</f>
        <v>9</v>
      </c>
      <c r="B427" s="82" t="str">
        <f t="shared" ref="B427" si="566">B299</f>
        <v>控制</v>
      </c>
      <c r="C427" s="82">
        <f>sheet1!BL46</f>
        <v>0</v>
      </c>
      <c r="D427" s="82">
        <f>sheet1!BM46</f>
        <v>0</v>
      </c>
      <c r="E427" s="82">
        <f>sheet1!BN46</f>
        <v>0</v>
      </c>
      <c r="F427" s="82">
        <f>sheet1!BO46</f>
        <v>0</v>
      </c>
      <c r="G427" s="82">
        <f>sheet1!BP46</f>
        <v>0</v>
      </c>
      <c r="H427" s="82">
        <f>sheet1!BQ46</f>
        <v>0</v>
      </c>
      <c r="I427" s="82">
        <f>sheet1!BR46</f>
        <v>0</v>
      </c>
      <c r="J427" s="82">
        <f>sheet1!BS46</f>
        <v>0</v>
      </c>
      <c r="K427" s="82">
        <f>sheet1!BT46</f>
        <v>0</v>
      </c>
      <c r="L427" s="82">
        <f>sheet1!BU46</f>
        <v>0</v>
      </c>
      <c r="M427" s="82">
        <f>sheet1!BV46</f>
        <v>0</v>
      </c>
    </row>
    <row r="428" spans="1:13" x14ac:dyDescent="0.4">
      <c r="A428" s="82">
        <f t="shared" ref="A428" si="567">A300</f>
        <v>9</v>
      </c>
      <c r="B428" s="82" t="str">
        <f t="shared" ref="B428" si="568">B300</f>
        <v>推断</v>
      </c>
      <c r="C428" s="82">
        <f>sheet1!BL47</f>
        <v>0</v>
      </c>
      <c r="D428" s="82">
        <f>sheet1!BM47</f>
        <v>0</v>
      </c>
      <c r="E428" s="82">
        <f>sheet1!BN47</f>
        <v>0</v>
      </c>
      <c r="F428" s="82">
        <f>sheet1!BO47</f>
        <v>0</v>
      </c>
      <c r="G428" s="82">
        <f>sheet1!BP47</f>
        <v>0</v>
      </c>
      <c r="H428" s="82">
        <f>sheet1!BQ47</f>
        <v>0</v>
      </c>
      <c r="I428" s="82">
        <f>sheet1!BR47</f>
        <v>0</v>
      </c>
      <c r="J428" s="82">
        <f>sheet1!BS47</f>
        <v>0</v>
      </c>
      <c r="K428" s="82">
        <f>sheet1!BT47</f>
        <v>0</v>
      </c>
      <c r="L428" s="82">
        <f>sheet1!BU47</f>
        <v>0</v>
      </c>
      <c r="M428" s="82">
        <f>sheet1!BV47</f>
        <v>0</v>
      </c>
    </row>
    <row r="429" spans="1:13" x14ac:dyDescent="0.4">
      <c r="A429" s="82">
        <f t="shared" ref="A429" si="569">A301</f>
        <v>9</v>
      </c>
      <c r="B429" s="82" t="str">
        <f t="shared" ref="B429" si="570">B301</f>
        <v>小计</v>
      </c>
      <c r="C429" s="82">
        <f>sheet1!BL48</f>
        <v>0</v>
      </c>
      <c r="D429" s="82">
        <f>sheet1!BM48</f>
        <v>0</v>
      </c>
      <c r="E429" s="82">
        <f>sheet1!BN48</f>
        <v>0</v>
      </c>
      <c r="F429" s="82">
        <f>sheet1!BO48</f>
        <v>0</v>
      </c>
      <c r="G429" s="82">
        <f>sheet1!BP48</f>
        <v>0</v>
      </c>
      <c r="H429" s="82">
        <f>sheet1!BQ48</f>
        <v>0</v>
      </c>
      <c r="I429" s="82">
        <f>sheet1!BR48</f>
        <v>0</v>
      </c>
      <c r="J429" s="82">
        <f>sheet1!BS48</f>
        <v>0</v>
      </c>
      <c r="K429" s="82">
        <f>sheet1!BT48</f>
        <v>0</v>
      </c>
      <c r="L429" s="82">
        <f>sheet1!BU48</f>
        <v>0</v>
      </c>
      <c r="M429" s="82">
        <f>sheet1!BV48</f>
        <v>0</v>
      </c>
    </row>
    <row r="430" spans="1:13" x14ac:dyDescent="0.4">
      <c r="A430" s="82">
        <f t="shared" ref="A430" si="571">A302</f>
        <v>10</v>
      </c>
      <c r="B430" s="82" t="str">
        <f t="shared" ref="B430" si="572">B302</f>
        <v>探明</v>
      </c>
      <c r="C430" s="82">
        <f>sheet1!BL49</f>
        <v>0</v>
      </c>
      <c r="D430" s="82">
        <f>sheet1!BM49</f>
        <v>0</v>
      </c>
      <c r="E430" s="82">
        <f>sheet1!BN49</f>
        <v>0</v>
      </c>
      <c r="F430" s="82">
        <f>sheet1!BO49</f>
        <v>0</v>
      </c>
      <c r="G430" s="82">
        <f>sheet1!BP49</f>
        <v>0</v>
      </c>
      <c r="H430" s="82">
        <f>sheet1!BQ49</f>
        <v>0</v>
      </c>
      <c r="I430" s="82">
        <f>sheet1!BR49</f>
        <v>0</v>
      </c>
      <c r="J430" s="82">
        <f>sheet1!BS49</f>
        <v>0</v>
      </c>
      <c r="K430" s="82">
        <f>sheet1!BT49</f>
        <v>0</v>
      </c>
      <c r="L430" s="82">
        <f>sheet1!BU49</f>
        <v>0</v>
      </c>
      <c r="M430" s="82">
        <f>sheet1!BV49</f>
        <v>0</v>
      </c>
    </row>
    <row r="431" spans="1:13" x14ac:dyDescent="0.4">
      <c r="A431" s="82">
        <f t="shared" ref="A431" si="573">A303</f>
        <v>10</v>
      </c>
      <c r="B431" s="82" t="str">
        <f t="shared" ref="B431" si="574">B303</f>
        <v>控制</v>
      </c>
      <c r="C431" s="82">
        <f>sheet1!BL50</f>
        <v>0</v>
      </c>
      <c r="D431" s="82">
        <f>sheet1!BM50</f>
        <v>0</v>
      </c>
      <c r="E431" s="82">
        <f>sheet1!BN50</f>
        <v>0</v>
      </c>
      <c r="F431" s="82">
        <f>sheet1!BO50</f>
        <v>0</v>
      </c>
      <c r="G431" s="82">
        <f>sheet1!BP50</f>
        <v>0</v>
      </c>
      <c r="H431" s="82">
        <f>sheet1!BQ50</f>
        <v>0</v>
      </c>
      <c r="I431" s="82">
        <f>sheet1!BR50</f>
        <v>0</v>
      </c>
      <c r="J431" s="82">
        <f>sheet1!BS50</f>
        <v>0</v>
      </c>
      <c r="K431" s="82">
        <f>sheet1!BT50</f>
        <v>0</v>
      </c>
      <c r="L431" s="82">
        <f>sheet1!BU50</f>
        <v>0</v>
      </c>
      <c r="M431" s="82">
        <f>sheet1!BV50</f>
        <v>0</v>
      </c>
    </row>
    <row r="432" spans="1:13" x14ac:dyDescent="0.4">
      <c r="A432" s="82">
        <f t="shared" ref="A432" si="575">A304</f>
        <v>10</v>
      </c>
      <c r="B432" s="82" t="str">
        <f t="shared" ref="B432" si="576">B304</f>
        <v>推断</v>
      </c>
      <c r="C432" s="82">
        <f>sheet1!BL51</f>
        <v>0</v>
      </c>
      <c r="D432" s="82">
        <f>sheet1!BM51</f>
        <v>0</v>
      </c>
      <c r="E432" s="82">
        <f>sheet1!BN51</f>
        <v>0</v>
      </c>
      <c r="F432" s="82">
        <f>sheet1!BO51</f>
        <v>0</v>
      </c>
      <c r="G432" s="82">
        <f>sheet1!BP51</f>
        <v>0</v>
      </c>
      <c r="H432" s="82">
        <f>sheet1!BQ51</f>
        <v>0</v>
      </c>
      <c r="I432" s="82">
        <f>sheet1!BR51</f>
        <v>0</v>
      </c>
      <c r="J432" s="82">
        <f>sheet1!BS51</f>
        <v>0</v>
      </c>
      <c r="K432" s="82">
        <f>sheet1!BT51</f>
        <v>0</v>
      </c>
      <c r="L432" s="82">
        <f>sheet1!BU51</f>
        <v>0</v>
      </c>
      <c r="M432" s="82">
        <f>sheet1!BV51</f>
        <v>0</v>
      </c>
    </row>
    <row r="433" spans="1:13" x14ac:dyDescent="0.4">
      <c r="A433" s="82">
        <f t="shared" ref="A433" si="577">A305</f>
        <v>10</v>
      </c>
      <c r="B433" s="82" t="str">
        <f t="shared" ref="B433" si="578">B305</f>
        <v>小计</v>
      </c>
      <c r="C433" s="82">
        <f>sheet1!BL52</f>
        <v>0</v>
      </c>
      <c r="D433" s="82">
        <f>sheet1!BM52</f>
        <v>0</v>
      </c>
      <c r="E433" s="82">
        <f>sheet1!BN52</f>
        <v>0</v>
      </c>
      <c r="F433" s="82">
        <f>sheet1!BO52</f>
        <v>0</v>
      </c>
      <c r="G433" s="82">
        <f>sheet1!BP52</f>
        <v>0</v>
      </c>
      <c r="H433" s="82">
        <f>sheet1!BQ52</f>
        <v>0</v>
      </c>
      <c r="I433" s="82">
        <f>sheet1!BR52</f>
        <v>0</v>
      </c>
      <c r="J433" s="82">
        <f>sheet1!BS52</f>
        <v>0</v>
      </c>
      <c r="K433" s="82">
        <f>sheet1!BT52</f>
        <v>0</v>
      </c>
      <c r="L433" s="82">
        <f>sheet1!BU52</f>
        <v>0</v>
      </c>
      <c r="M433" s="82">
        <f>sheet1!BV52</f>
        <v>0</v>
      </c>
    </row>
    <row r="434" spans="1:13" x14ac:dyDescent="0.4">
      <c r="A434" s="82">
        <f t="shared" ref="A434" si="579">A306</f>
        <v>11</v>
      </c>
      <c r="B434" s="82" t="str">
        <f t="shared" ref="B434" si="580">B306</f>
        <v>探明</v>
      </c>
      <c r="C434" s="82">
        <f>sheet1!BL53</f>
        <v>0</v>
      </c>
      <c r="D434" s="82">
        <f>sheet1!BM53</f>
        <v>0</v>
      </c>
      <c r="E434" s="82">
        <f>sheet1!BN53</f>
        <v>0</v>
      </c>
      <c r="F434" s="82">
        <f>sheet1!BO53</f>
        <v>0</v>
      </c>
      <c r="G434" s="82">
        <f>sheet1!BP53</f>
        <v>0</v>
      </c>
      <c r="H434" s="82">
        <f>sheet1!BQ53</f>
        <v>0</v>
      </c>
      <c r="I434" s="82">
        <f>sheet1!BR53</f>
        <v>0</v>
      </c>
      <c r="J434" s="82">
        <f>sheet1!BS53</f>
        <v>0</v>
      </c>
      <c r="K434" s="82">
        <f>sheet1!BT53</f>
        <v>0</v>
      </c>
      <c r="L434" s="82">
        <f>sheet1!BU53</f>
        <v>0</v>
      </c>
      <c r="M434" s="82">
        <f>sheet1!BV53</f>
        <v>0</v>
      </c>
    </row>
    <row r="435" spans="1:13" x14ac:dyDescent="0.4">
      <c r="A435" s="82">
        <f t="shared" ref="A435" si="581">A307</f>
        <v>11</v>
      </c>
      <c r="B435" s="82" t="str">
        <f t="shared" ref="B435" si="582">B307</f>
        <v>控制</v>
      </c>
      <c r="C435" s="82">
        <f>sheet1!BL54</f>
        <v>0</v>
      </c>
      <c r="D435" s="82">
        <f>sheet1!BM54</f>
        <v>0</v>
      </c>
      <c r="E435" s="82">
        <f>sheet1!BN54</f>
        <v>0</v>
      </c>
      <c r="F435" s="82">
        <f>sheet1!BO54</f>
        <v>0</v>
      </c>
      <c r="G435" s="82">
        <f>sheet1!BP54</f>
        <v>0</v>
      </c>
      <c r="H435" s="82">
        <f>sheet1!BQ54</f>
        <v>0</v>
      </c>
      <c r="I435" s="82">
        <f>sheet1!BR54</f>
        <v>0</v>
      </c>
      <c r="J435" s="82">
        <f>sheet1!BS54</f>
        <v>0</v>
      </c>
      <c r="K435" s="82">
        <f>sheet1!BT54</f>
        <v>0</v>
      </c>
      <c r="L435" s="82">
        <f>sheet1!BU54</f>
        <v>0</v>
      </c>
      <c r="M435" s="82">
        <f>sheet1!BV54</f>
        <v>0</v>
      </c>
    </row>
    <row r="436" spans="1:13" x14ac:dyDescent="0.4">
      <c r="A436" s="82">
        <f t="shared" ref="A436" si="583">A308</f>
        <v>11</v>
      </c>
      <c r="B436" s="82" t="str">
        <f t="shared" ref="B436" si="584">B308</f>
        <v>推断</v>
      </c>
      <c r="C436" s="82">
        <f>sheet1!BL55</f>
        <v>0</v>
      </c>
      <c r="D436" s="82">
        <f>sheet1!BM55</f>
        <v>0</v>
      </c>
      <c r="E436" s="82">
        <f>sheet1!BN55</f>
        <v>0</v>
      </c>
      <c r="F436" s="82">
        <f>sheet1!BO55</f>
        <v>0</v>
      </c>
      <c r="G436" s="82">
        <f>sheet1!BP55</f>
        <v>0</v>
      </c>
      <c r="H436" s="82">
        <f>sheet1!BQ55</f>
        <v>0</v>
      </c>
      <c r="I436" s="82">
        <f>sheet1!BR55</f>
        <v>0</v>
      </c>
      <c r="J436" s="82">
        <f>sheet1!BS55</f>
        <v>0</v>
      </c>
      <c r="K436" s="82">
        <f>sheet1!BT55</f>
        <v>0</v>
      </c>
      <c r="L436" s="82">
        <f>sheet1!BU55</f>
        <v>0</v>
      </c>
      <c r="M436" s="82">
        <f>sheet1!BV55</f>
        <v>0</v>
      </c>
    </row>
    <row r="437" spans="1:13" x14ac:dyDescent="0.4">
      <c r="A437" s="82">
        <f t="shared" ref="A437" si="585">A309</f>
        <v>11</v>
      </c>
      <c r="B437" s="82" t="str">
        <f t="shared" ref="B437" si="586">B309</f>
        <v>小计</v>
      </c>
      <c r="C437" s="82">
        <f>sheet1!BL56</f>
        <v>0</v>
      </c>
      <c r="D437" s="82">
        <f>sheet1!BM56</f>
        <v>0</v>
      </c>
      <c r="E437" s="82">
        <f>sheet1!BN56</f>
        <v>0</v>
      </c>
      <c r="F437" s="82">
        <f>sheet1!BO56</f>
        <v>0</v>
      </c>
      <c r="G437" s="82">
        <f>sheet1!BP56</f>
        <v>0</v>
      </c>
      <c r="H437" s="82">
        <f>sheet1!BQ56</f>
        <v>0</v>
      </c>
      <c r="I437" s="82">
        <f>sheet1!BR56</f>
        <v>0</v>
      </c>
      <c r="J437" s="82">
        <f>sheet1!BS56</f>
        <v>0</v>
      </c>
      <c r="K437" s="82">
        <f>sheet1!BT56</f>
        <v>0</v>
      </c>
      <c r="L437" s="82">
        <f>sheet1!BU56</f>
        <v>0</v>
      </c>
      <c r="M437" s="82">
        <f>sheet1!BV56</f>
        <v>0</v>
      </c>
    </row>
    <row r="438" spans="1:13" x14ac:dyDescent="0.4">
      <c r="A438" s="82">
        <f t="shared" ref="A438" si="587">A310</f>
        <v>12</v>
      </c>
      <c r="B438" s="82" t="str">
        <f t="shared" ref="B438" si="588">B310</f>
        <v>探明</v>
      </c>
      <c r="C438" s="82">
        <f>sheet1!BL57</f>
        <v>0</v>
      </c>
      <c r="D438" s="82">
        <f>sheet1!BM57</f>
        <v>0</v>
      </c>
      <c r="E438" s="82">
        <f>sheet1!BN57</f>
        <v>0</v>
      </c>
      <c r="F438" s="82">
        <f>sheet1!BO57</f>
        <v>0</v>
      </c>
      <c r="G438" s="82">
        <f>sheet1!BP57</f>
        <v>0</v>
      </c>
      <c r="H438" s="82">
        <f>sheet1!BQ57</f>
        <v>0</v>
      </c>
      <c r="I438" s="82">
        <f>sheet1!BR57</f>
        <v>0</v>
      </c>
      <c r="J438" s="82">
        <f>sheet1!BS57</f>
        <v>0</v>
      </c>
      <c r="K438" s="82">
        <f>sheet1!BT57</f>
        <v>0</v>
      </c>
      <c r="L438" s="82">
        <f>sheet1!BU57</f>
        <v>0</v>
      </c>
      <c r="M438" s="82">
        <f>sheet1!BV57</f>
        <v>0</v>
      </c>
    </row>
    <row r="439" spans="1:13" x14ac:dyDescent="0.4">
      <c r="A439" s="82">
        <f t="shared" ref="A439" si="589">A311</f>
        <v>12</v>
      </c>
      <c r="B439" s="82" t="str">
        <f t="shared" ref="B439" si="590">B311</f>
        <v>控制</v>
      </c>
      <c r="C439" s="82">
        <f>sheet1!BL58</f>
        <v>0</v>
      </c>
      <c r="D439" s="82">
        <f>sheet1!BM58</f>
        <v>0</v>
      </c>
      <c r="E439" s="82">
        <f>sheet1!BN58</f>
        <v>0</v>
      </c>
      <c r="F439" s="82">
        <f>sheet1!BO58</f>
        <v>0</v>
      </c>
      <c r="G439" s="82">
        <f>sheet1!BP58</f>
        <v>0</v>
      </c>
      <c r="H439" s="82">
        <f>sheet1!BQ58</f>
        <v>0</v>
      </c>
      <c r="I439" s="82">
        <f>sheet1!BR58</f>
        <v>0</v>
      </c>
      <c r="J439" s="82">
        <f>sheet1!BS58</f>
        <v>0</v>
      </c>
      <c r="K439" s="82">
        <f>sheet1!BT58</f>
        <v>0</v>
      </c>
      <c r="L439" s="82">
        <f>sheet1!BU58</f>
        <v>0</v>
      </c>
      <c r="M439" s="82">
        <f>sheet1!BV58</f>
        <v>0</v>
      </c>
    </row>
    <row r="440" spans="1:13" x14ac:dyDescent="0.4">
      <c r="A440" s="82">
        <f t="shared" ref="A440" si="591">A312</f>
        <v>12</v>
      </c>
      <c r="B440" s="82" t="str">
        <f t="shared" ref="B440" si="592">B312</f>
        <v>推断</v>
      </c>
      <c r="C440" s="82">
        <f>sheet1!BL59</f>
        <v>0</v>
      </c>
      <c r="D440" s="82">
        <f>sheet1!BM59</f>
        <v>0</v>
      </c>
      <c r="E440" s="82">
        <f>sheet1!BN59</f>
        <v>0</v>
      </c>
      <c r="F440" s="82">
        <f>sheet1!BO59</f>
        <v>0</v>
      </c>
      <c r="G440" s="82">
        <f>sheet1!BP59</f>
        <v>0</v>
      </c>
      <c r="H440" s="82">
        <f>sheet1!BQ59</f>
        <v>0</v>
      </c>
      <c r="I440" s="82">
        <f>sheet1!BR59</f>
        <v>0</v>
      </c>
      <c r="J440" s="82">
        <f>sheet1!BS59</f>
        <v>0</v>
      </c>
      <c r="K440" s="82">
        <f>sheet1!BT59</f>
        <v>0</v>
      </c>
      <c r="L440" s="82">
        <f>sheet1!BU59</f>
        <v>0</v>
      </c>
      <c r="M440" s="82">
        <f>sheet1!BV59</f>
        <v>0</v>
      </c>
    </row>
    <row r="441" spans="1:13" x14ac:dyDescent="0.4">
      <c r="A441" s="82">
        <f t="shared" ref="A441" si="593">A313</f>
        <v>12</v>
      </c>
      <c r="B441" s="82" t="str">
        <f t="shared" ref="B441" si="594">B313</f>
        <v>小计</v>
      </c>
      <c r="C441" s="82">
        <f>sheet1!BL60</f>
        <v>0</v>
      </c>
      <c r="D441" s="82">
        <f>sheet1!BM60</f>
        <v>0</v>
      </c>
      <c r="E441" s="82">
        <f>sheet1!BN60</f>
        <v>0</v>
      </c>
      <c r="F441" s="82">
        <f>sheet1!BO60</f>
        <v>0</v>
      </c>
      <c r="G441" s="82">
        <f>sheet1!BP60</f>
        <v>0</v>
      </c>
      <c r="H441" s="82">
        <f>sheet1!BQ60</f>
        <v>0</v>
      </c>
      <c r="I441" s="82">
        <f>sheet1!BR60</f>
        <v>0</v>
      </c>
      <c r="J441" s="82">
        <f>sheet1!BS60</f>
        <v>0</v>
      </c>
      <c r="K441" s="82">
        <f>sheet1!BT60</f>
        <v>0</v>
      </c>
      <c r="L441" s="82">
        <f>sheet1!BU60</f>
        <v>0</v>
      </c>
      <c r="M441" s="82">
        <f>sheet1!BV60</f>
        <v>0</v>
      </c>
    </row>
    <row r="442" spans="1:13" x14ac:dyDescent="0.4">
      <c r="A442" s="82">
        <f t="shared" ref="A442" si="595">A314</f>
        <v>13</v>
      </c>
      <c r="B442" s="82" t="str">
        <f t="shared" ref="B442" si="596">B314</f>
        <v>探明</v>
      </c>
      <c r="C442" s="82">
        <f>sheet1!BL61</f>
        <v>0</v>
      </c>
      <c r="D442" s="82">
        <f>sheet1!BM61</f>
        <v>0</v>
      </c>
      <c r="E442" s="82">
        <f>sheet1!BN61</f>
        <v>0</v>
      </c>
      <c r="F442" s="82">
        <f>sheet1!BO61</f>
        <v>0</v>
      </c>
      <c r="G442" s="82">
        <f>sheet1!BP61</f>
        <v>0</v>
      </c>
      <c r="H442" s="82">
        <f>sheet1!BQ61</f>
        <v>0</v>
      </c>
      <c r="I442" s="82">
        <f>sheet1!BR61</f>
        <v>0</v>
      </c>
      <c r="J442" s="82">
        <f>sheet1!BS61</f>
        <v>0</v>
      </c>
      <c r="K442" s="82">
        <f>sheet1!BT61</f>
        <v>0</v>
      </c>
      <c r="L442" s="82">
        <f>sheet1!BU61</f>
        <v>0</v>
      </c>
      <c r="M442" s="82">
        <f>sheet1!BV61</f>
        <v>0</v>
      </c>
    </row>
    <row r="443" spans="1:13" x14ac:dyDescent="0.4">
      <c r="A443" s="82">
        <f t="shared" ref="A443" si="597">A315</f>
        <v>13</v>
      </c>
      <c r="B443" s="82" t="str">
        <f t="shared" ref="B443" si="598">B315</f>
        <v>控制</v>
      </c>
      <c r="C443" s="82">
        <f>sheet1!BL62</f>
        <v>0</v>
      </c>
      <c r="D443" s="82">
        <f>sheet1!BM62</f>
        <v>0</v>
      </c>
      <c r="E443" s="82">
        <f>sheet1!BN62</f>
        <v>0</v>
      </c>
      <c r="F443" s="82">
        <f>sheet1!BO62</f>
        <v>0</v>
      </c>
      <c r="G443" s="82">
        <f>sheet1!BP62</f>
        <v>0</v>
      </c>
      <c r="H443" s="82">
        <f>sheet1!BQ62</f>
        <v>0</v>
      </c>
      <c r="I443" s="82">
        <f>sheet1!BR62</f>
        <v>0</v>
      </c>
      <c r="J443" s="82">
        <f>sheet1!BS62</f>
        <v>0</v>
      </c>
      <c r="K443" s="82">
        <f>sheet1!BT62</f>
        <v>0</v>
      </c>
      <c r="L443" s="82">
        <f>sheet1!BU62</f>
        <v>0</v>
      </c>
      <c r="M443" s="82">
        <f>sheet1!BV62</f>
        <v>0</v>
      </c>
    </row>
    <row r="444" spans="1:13" x14ac:dyDescent="0.4">
      <c r="A444" s="82">
        <f t="shared" ref="A444" si="599">A316</f>
        <v>13</v>
      </c>
      <c r="B444" s="82" t="str">
        <f t="shared" ref="B444" si="600">B316</f>
        <v>推断</v>
      </c>
      <c r="C444" s="82">
        <f>sheet1!BL63</f>
        <v>0</v>
      </c>
      <c r="D444" s="82">
        <f>sheet1!BM63</f>
        <v>0</v>
      </c>
      <c r="E444" s="82">
        <f>sheet1!BN63</f>
        <v>0</v>
      </c>
      <c r="F444" s="82">
        <f>sheet1!BO63</f>
        <v>0</v>
      </c>
      <c r="G444" s="82">
        <f>sheet1!BP63</f>
        <v>0</v>
      </c>
      <c r="H444" s="82">
        <f>sheet1!BQ63</f>
        <v>0</v>
      </c>
      <c r="I444" s="82">
        <f>sheet1!BR63</f>
        <v>0</v>
      </c>
      <c r="J444" s="82">
        <f>sheet1!BS63</f>
        <v>0</v>
      </c>
      <c r="K444" s="82">
        <f>sheet1!BT63</f>
        <v>0</v>
      </c>
      <c r="L444" s="82">
        <f>sheet1!BU63</f>
        <v>0</v>
      </c>
      <c r="M444" s="82">
        <f>sheet1!BV63</f>
        <v>0</v>
      </c>
    </row>
    <row r="445" spans="1:13" x14ac:dyDescent="0.4">
      <c r="A445" s="82">
        <f t="shared" ref="A445" si="601">A317</f>
        <v>13</v>
      </c>
      <c r="B445" s="82" t="str">
        <f t="shared" ref="B445" si="602">B317</f>
        <v>小计</v>
      </c>
      <c r="C445" s="82">
        <f>sheet1!BL64</f>
        <v>0</v>
      </c>
      <c r="D445" s="82">
        <f>sheet1!BM64</f>
        <v>0</v>
      </c>
      <c r="E445" s="82">
        <f>sheet1!BN64</f>
        <v>0</v>
      </c>
      <c r="F445" s="82">
        <f>sheet1!BO64</f>
        <v>0</v>
      </c>
      <c r="G445" s="82">
        <f>sheet1!BP64</f>
        <v>0</v>
      </c>
      <c r="H445" s="82">
        <f>sheet1!BQ64</f>
        <v>0</v>
      </c>
      <c r="I445" s="82">
        <f>sheet1!BR64</f>
        <v>0</v>
      </c>
      <c r="J445" s="82">
        <f>sheet1!BS64</f>
        <v>0</v>
      </c>
      <c r="K445" s="82">
        <f>sheet1!BT64</f>
        <v>0</v>
      </c>
      <c r="L445" s="82">
        <f>sheet1!BU64</f>
        <v>0</v>
      </c>
      <c r="M445" s="82">
        <f>sheet1!BV64</f>
        <v>0</v>
      </c>
    </row>
    <row r="446" spans="1:13" x14ac:dyDescent="0.4">
      <c r="A446" s="82">
        <f t="shared" ref="A446" si="603">A318</f>
        <v>14</v>
      </c>
      <c r="B446" s="82" t="str">
        <f t="shared" ref="B446" si="604">B318</f>
        <v>探明</v>
      </c>
      <c r="C446" s="82">
        <f>sheet1!BL65</f>
        <v>0</v>
      </c>
      <c r="D446" s="82">
        <f>sheet1!BM65</f>
        <v>0</v>
      </c>
      <c r="E446" s="82">
        <f>sheet1!BN65</f>
        <v>0</v>
      </c>
      <c r="F446" s="82">
        <f>sheet1!BO65</f>
        <v>0</v>
      </c>
      <c r="G446" s="82">
        <f>sheet1!BP65</f>
        <v>0</v>
      </c>
      <c r="H446" s="82">
        <f>sheet1!BQ65</f>
        <v>0</v>
      </c>
      <c r="I446" s="82">
        <f>sheet1!BR65</f>
        <v>0</v>
      </c>
      <c r="J446" s="82">
        <f>sheet1!BS65</f>
        <v>0</v>
      </c>
      <c r="K446" s="82">
        <f>sheet1!BT65</f>
        <v>0</v>
      </c>
      <c r="L446" s="82">
        <f>sheet1!BU65</f>
        <v>0</v>
      </c>
      <c r="M446" s="82">
        <f>sheet1!BV65</f>
        <v>0</v>
      </c>
    </row>
    <row r="447" spans="1:13" x14ac:dyDescent="0.4">
      <c r="A447" s="82">
        <f t="shared" ref="A447" si="605">A319</f>
        <v>14</v>
      </c>
      <c r="B447" s="82" t="str">
        <f t="shared" ref="B447" si="606">B319</f>
        <v>控制</v>
      </c>
      <c r="C447" s="82">
        <f>sheet1!BL66</f>
        <v>0</v>
      </c>
      <c r="D447" s="82">
        <f>sheet1!BM66</f>
        <v>0</v>
      </c>
      <c r="E447" s="82">
        <f>sheet1!BN66</f>
        <v>0</v>
      </c>
      <c r="F447" s="82">
        <f>sheet1!BO66</f>
        <v>0</v>
      </c>
      <c r="G447" s="82">
        <f>sheet1!BP66</f>
        <v>0</v>
      </c>
      <c r="H447" s="82">
        <f>sheet1!BQ66</f>
        <v>0</v>
      </c>
      <c r="I447" s="82">
        <f>sheet1!BR66</f>
        <v>0</v>
      </c>
      <c r="J447" s="82">
        <f>sheet1!BS66</f>
        <v>0</v>
      </c>
      <c r="K447" s="82">
        <f>sheet1!BT66</f>
        <v>0</v>
      </c>
      <c r="L447" s="82">
        <f>sheet1!BU66</f>
        <v>0</v>
      </c>
      <c r="M447" s="82">
        <f>sheet1!BV66</f>
        <v>0</v>
      </c>
    </row>
    <row r="448" spans="1:13" x14ac:dyDescent="0.4">
      <c r="A448" s="82">
        <f t="shared" ref="A448" si="607">A320</f>
        <v>14</v>
      </c>
      <c r="B448" s="82" t="str">
        <f t="shared" ref="B448" si="608">B320</f>
        <v>推断</v>
      </c>
      <c r="C448" s="82">
        <f>sheet1!BL67</f>
        <v>0</v>
      </c>
      <c r="D448" s="82">
        <f>sheet1!BM67</f>
        <v>0</v>
      </c>
      <c r="E448" s="82">
        <f>sheet1!BN67</f>
        <v>0</v>
      </c>
      <c r="F448" s="82">
        <f>sheet1!BO67</f>
        <v>0</v>
      </c>
      <c r="G448" s="82">
        <f>sheet1!BP67</f>
        <v>0</v>
      </c>
      <c r="H448" s="82">
        <f>sheet1!BQ67</f>
        <v>0</v>
      </c>
      <c r="I448" s="82">
        <f>sheet1!BR67</f>
        <v>0</v>
      </c>
      <c r="J448" s="82">
        <f>sheet1!BS67</f>
        <v>0</v>
      </c>
      <c r="K448" s="82">
        <f>sheet1!BT67</f>
        <v>0</v>
      </c>
      <c r="L448" s="82">
        <f>sheet1!BU67</f>
        <v>0</v>
      </c>
      <c r="M448" s="82">
        <f>sheet1!BV67</f>
        <v>0</v>
      </c>
    </row>
    <row r="449" spans="1:13" x14ac:dyDescent="0.4">
      <c r="A449" s="82">
        <f t="shared" ref="A449" si="609">A321</f>
        <v>14</v>
      </c>
      <c r="B449" s="82" t="str">
        <f t="shared" ref="B449" si="610">B321</f>
        <v>小计</v>
      </c>
      <c r="C449" s="82">
        <f>sheet1!BL68</f>
        <v>0</v>
      </c>
      <c r="D449" s="82">
        <f>sheet1!BM68</f>
        <v>0</v>
      </c>
      <c r="E449" s="82">
        <f>sheet1!BN68</f>
        <v>0</v>
      </c>
      <c r="F449" s="82">
        <f>sheet1!BO68</f>
        <v>0</v>
      </c>
      <c r="G449" s="82">
        <f>sheet1!BP68</f>
        <v>0</v>
      </c>
      <c r="H449" s="82">
        <f>sheet1!BQ68</f>
        <v>0</v>
      </c>
      <c r="I449" s="82">
        <f>sheet1!BR68</f>
        <v>0</v>
      </c>
      <c r="J449" s="82">
        <f>sheet1!BS68</f>
        <v>0</v>
      </c>
      <c r="K449" s="82">
        <f>sheet1!BT68</f>
        <v>0</v>
      </c>
      <c r="L449" s="82">
        <f>sheet1!BU68</f>
        <v>0</v>
      </c>
      <c r="M449" s="82">
        <f>sheet1!BV68</f>
        <v>0</v>
      </c>
    </row>
    <row r="450" spans="1:13" x14ac:dyDescent="0.4">
      <c r="A450" s="82">
        <f t="shared" ref="A450" si="611">A322</f>
        <v>15</v>
      </c>
      <c r="B450" s="82" t="str">
        <f t="shared" ref="B450" si="612">B322</f>
        <v>探明</v>
      </c>
      <c r="C450" s="82">
        <f>sheet1!BL69</f>
        <v>0</v>
      </c>
      <c r="D450" s="82">
        <f>sheet1!BM69</f>
        <v>0</v>
      </c>
      <c r="E450" s="82">
        <f>sheet1!BN69</f>
        <v>0</v>
      </c>
      <c r="F450" s="82">
        <f>sheet1!BO69</f>
        <v>0</v>
      </c>
      <c r="G450" s="82">
        <f>sheet1!BP69</f>
        <v>0</v>
      </c>
      <c r="H450" s="82">
        <f>sheet1!BQ69</f>
        <v>0</v>
      </c>
      <c r="I450" s="82">
        <f>sheet1!BR69</f>
        <v>0</v>
      </c>
      <c r="J450" s="82">
        <f>sheet1!BS69</f>
        <v>0</v>
      </c>
      <c r="K450" s="82">
        <f>sheet1!BT69</f>
        <v>0</v>
      </c>
      <c r="L450" s="82">
        <f>sheet1!BU69</f>
        <v>0</v>
      </c>
      <c r="M450" s="82">
        <f>sheet1!BV69</f>
        <v>0</v>
      </c>
    </row>
    <row r="451" spans="1:13" x14ac:dyDescent="0.4">
      <c r="A451" s="82">
        <f t="shared" ref="A451" si="613">A323</f>
        <v>15</v>
      </c>
      <c r="B451" s="82" t="str">
        <f t="shared" ref="B451" si="614">B323</f>
        <v>控制</v>
      </c>
      <c r="C451" s="82">
        <f>sheet1!BL70</f>
        <v>0</v>
      </c>
      <c r="D451" s="82">
        <f>sheet1!BM70</f>
        <v>0</v>
      </c>
      <c r="E451" s="82">
        <f>sheet1!BN70</f>
        <v>0</v>
      </c>
      <c r="F451" s="82">
        <f>sheet1!BO70</f>
        <v>0</v>
      </c>
      <c r="G451" s="82">
        <f>sheet1!BP70</f>
        <v>0</v>
      </c>
      <c r="H451" s="82">
        <f>sheet1!BQ70</f>
        <v>0</v>
      </c>
      <c r="I451" s="82">
        <f>sheet1!BR70</f>
        <v>0</v>
      </c>
      <c r="J451" s="82">
        <f>sheet1!BS70</f>
        <v>0</v>
      </c>
      <c r="K451" s="82">
        <f>sheet1!BT70</f>
        <v>0</v>
      </c>
      <c r="L451" s="82">
        <f>sheet1!BU70</f>
        <v>0</v>
      </c>
      <c r="M451" s="82">
        <f>sheet1!BV70</f>
        <v>0</v>
      </c>
    </row>
    <row r="452" spans="1:13" x14ac:dyDescent="0.4">
      <c r="A452" s="82">
        <f t="shared" ref="A452" si="615">A324</f>
        <v>15</v>
      </c>
      <c r="B452" s="82" t="str">
        <f t="shared" ref="B452" si="616">B324</f>
        <v>推断</v>
      </c>
      <c r="C452" s="82">
        <f>sheet1!BL71</f>
        <v>0</v>
      </c>
      <c r="D452" s="82">
        <f>sheet1!BM71</f>
        <v>0</v>
      </c>
      <c r="E452" s="82">
        <f>sheet1!BN71</f>
        <v>0</v>
      </c>
      <c r="F452" s="82">
        <f>sheet1!BO71</f>
        <v>0</v>
      </c>
      <c r="G452" s="82">
        <f>sheet1!BP71</f>
        <v>0</v>
      </c>
      <c r="H452" s="82">
        <f>sheet1!BQ71</f>
        <v>0</v>
      </c>
      <c r="I452" s="82">
        <f>sheet1!BR71</f>
        <v>0</v>
      </c>
      <c r="J452" s="82">
        <f>sheet1!BS71</f>
        <v>0</v>
      </c>
      <c r="K452" s="82">
        <f>sheet1!BT71</f>
        <v>0</v>
      </c>
      <c r="L452" s="82">
        <f>sheet1!BU71</f>
        <v>0</v>
      </c>
      <c r="M452" s="82">
        <f>sheet1!BV71</f>
        <v>0</v>
      </c>
    </row>
    <row r="453" spans="1:13" x14ac:dyDescent="0.4">
      <c r="A453" s="82">
        <f t="shared" ref="A453" si="617">A325</f>
        <v>15</v>
      </c>
      <c r="B453" s="82" t="str">
        <f t="shared" ref="B453" si="618">B325</f>
        <v>小计</v>
      </c>
      <c r="C453" s="82">
        <f>sheet1!BL72</f>
        <v>0</v>
      </c>
      <c r="D453" s="82">
        <f>sheet1!BM72</f>
        <v>0</v>
      </c>
      <c r="E453" s="82">
        <f>sheet1!BN72</f>
        <v>0</v>
      </c>
      <c r="F453" s="82">
        <f>sheet1!BO72</f>
        <v>0</v>
      </c>
      <c r="G453" s="82">
        <f>sheet1!BP72</f>
        <v>0</v>
      </c>
      <c r="H453" s="82">
        <f>sheet1!BQ72</f>
        <v>0</v>
      </c>
      <c r="I453" s="82">
        <f>sheet1!BR72</f>
        <v>0</v>
      </c>
      <c r="J453" s="82">
        <f>sheet1!BS72</f>
        <v>0</v>
      </c>
      <c r="K453" s="82">
        <f>sheet1!BT72</f>
        <v>0</v>
      </c>
      <c r="L453" s="82">
        <f>sheet1!BU72</f>
        <v>0</v>
      </c>
      <c r="M453" s="82">
        <f>sheet1!BV72</f>
        <v>0</v>
      </c>
    </row>
    <row r="454" spans="1:13" x14ac:dyDescent="0.4">
      <c r="A454" s="82">
        <f t="shared" ref="A454" si="619">A326</f>
        <v>16</v>
      </c>
      <c r="B454" s="82" t="str">
        <f t="shared" ref="B454" si="620">B326</f>
        <v>探明</v>
      </c>
      <c r="C454" s="82">
        <f>sheet1!BL73</f>
        <v>0</v>
      </c>
      <c r="D454" s="82">
        <f>sheet1!BM73</f>
        <v>0</v>
      </c>
      <c r="E454" s="82">
        <f>sheet1!BN73</f>
        <v>0</v>
      </c>
      <c r="F454" s="82">
        <f>sheet1!BO73</f>
        <v>0</v>
      </c>
      <c r="G454" s="82">
        <f>sheet1!BP73</f>
        <v>0</v>
      </c>
      <c r="H454" s="82">
        <f>sheet1!BQ73</f>
        <v>0</v>
      </c>
      <c r="I454" s="82">
        <f>sheet1!BR73</f>
        <v>0</v>
      </c>
      <c r="J454" s="82">
        <f>sheet1!BS73</f>
        <v>0</v>
      </c>
      <c r="K454" s="82">
        <f>sheet1!BT73</f>
        <v>0</v>
      </c>
      <c r="L454" s="82">
        <f>sheet1!BU73</f>
        <v>0</v>
      </c>
      <c r="M454" s="82">
        <f>sheet1!BV73</f>
        <v>0</v>
      </c>
    </row>
    <row r="455" spans="1:13" x14ac:dyDescent="0.4">
      <c r="A455" s="82">
        <f t="shared" ref="A455" si="621">A327</f>
        <v>16</v>
      </c>
      <c r="B455" s="82" t="str">
        <f t="shared" ref="B455" si="622">B327</f>
        <v>控制</v>
      </c>
      <c r="C455" s="82">
        <f>sheet1!BL74</f>
        <v>0</v>
      </c>
      <c r="D455" s="82">
        <f>sheet1!BM74</f>
        <v>0</v>
      </c>
      <c r="E455" s="82">
        <f>sheet1!BN74</f>
        <v>0</v>
      </c>
      <c r="F455" s="82">
        <f>sheet1!BO74</f>
        <v>0</v>
      </c>
      <c r="G455" s="82">
        <f>sheet1!BP74</f>
        <v>0</v>
      </c>
      <c r="H455" s="82">
        <f>sheet1!BQ74</f>
        <v>0</v>
      </c>
      <c r="I455" s="82">
        <f>sheet1!BR74</f>
        <v>0</v>
      </c>
      <c r="J455" s="82">
        <f>sheet1!BS74</f>
        <v>0</v>
      </c>
      <c r="K455" s="82">
        <f>sheet1!BT74</f>
        <v>0</v>
      </c>
      <c r="L455" s="82">
        <f>sheet1!BU74</f>
        <v>0</v>
      </c>
      <c r="M455" s="82">
        <f>sheet1!BV74</f>
        <v>0</v>
      </c>
    </row>
    <row r="456" spans="1:13" x14ac:dyDescent="0.4">
      <c r="A456" s="82">
        <f t="shared" ref="A456" si="623">A328</f>
        <v>16</v>
      </c>
      <c r="B456" s="82" t="str">
        <f t="shared" ref="B456" si="624">B328</f>
        <v>推断</v>
      </c>
      <c r="C456" s="82">
        <f>sheet1!BL75</f>
        <v>0</v>
      </c>
      <c r="D456" s="82">
        <f>sheet1!BM75</f>
        <v>0</v>
      </c>
      <c r="E456" s="82">
        <f>sheet1!BN75</f>
        <v>0</v>
      </c>
      <c r="F456" s="82">
        <f>sheet1!BO75</f>
        <v>0</v>
      </c>
      <c r="G456" s="82">
        <f>sheet1!BP75</f>
        <v>0</v>
      </c>
      <c r="H456" s="82">
        <f>sheet1!BQ75</f>
        <v>0</v>
      </c>
      <c r="I456" s="82">
        <f>sheet1!BR75</f>
        <v>0</v>
      </c>
      <c r="J456" s="82">
        <f>sheet1!BS75</f>
        <v>0</v>
      </c>
      <c r="K456" s="82">
        <f>sheet1!BT75</f>
        <v>0</v>
      </c>
      <c r="L456" s="82">
        <f>sheet1!BU75</f>
        <v>0</v>
      </c>
      <c r="M456" s="82">
        <f>sheet1!BV75</f>
        <v>0</v>
      </c>
    </row>
    <row r="457" spans="1:13" x14ac:dyDescent="0.4">
      <c r="A457" s="82">
        <f t="shared" ref="A457" si="625">A329</f>
        <v>16</v>
      </c>
      <c r="B457" s="82" t="str">
        <f t="shared" ref="B457" si="626">B329</f>
        <v>小计</v>
      </c>
      <c r="C457" s="82">
        <f>sheet1!BL76</f>
        <v>0</v>
      </c>
      <c r="D457" s="82">
        <f>sheet1!BM76</f>
        <v>0</v>
      </c>
      <c r="E457" s="82">
        <f>sheet1!BN76</f>
        <v>0</v>
      </c>
      <c r="F457" s="82">
        <f>sheet1!BO76</f>
        <v>0</v>
      </c>
      <c r="G457" s="82">
        <f>sheet1!BP76</f>
        <v>0</v>
      </c>
      <c r="H457" s="82">
        <f>sheet1!BQ76</f>
        <v>0</v>
      </c>
      <c r="I457" s="82">
        <f>sheet1!BR76</f>
        <v>0</v>
      </c>
      <c r="J457" s="82">
        <f>sheet1!BS76</f>
        <v>0</v>
      </c>
      <c r="K457" s="82">
        <f>sheet1!BT76</f>
        <v>0</v>
      </c>
      <c r="L457" s="82">
        <f>sheet1!BU76</f>
        <v>0</v>
      </c>
      <c r="M457" s="82">
        <f>sheet1!BV76</f>
        <v>0</v>
      </c>
    </row>
    <row r="458" spans="1:13" x14ac:dyDescent="0.4">
      <c r="A458" s="82">
        <f t="shared" ref="A458" si="627">A330</f>
        <v>17</v>
      </c>
      <c r="B458" s="82" t="str">
        <f t="shared" ref="B458" si="628">B330</f>
        <v>探明</v>
      </c>
      <c r="C458" s="82">
        <f>sheet1!BL77</f>
        <v>0</v>
      </c>
      <c r="D458" s="82">
        <f>sheet1!BM77</f>
        <v>0</v>
      </c>
      <c r="E458" s="82">
        <f>sheet1!BN77</f>
        <v>0</v>
      </c>
      <c r="F458" s="82">
        <f>sheet1!BO77</f>
        <v>0</v>
      </c>
      <c r="G458" s="82">
        <f>sheet1!BP77</f>
        <v>0</v>
      </c>
      <c r="H458" s="82">
        <f>sheet1!BQ77</f>
        <v>0</v>
      </c>
      <c r="I458" s="82">
        <f>sheet1!BR77</f>
        <v>0</v>
      </c>
      <c r="J458" s="82">
        <f>sheet1!BS77</f>
        <v>0</v>
      </c>
      <c r="K458" s="82">
        <f>sheet1!BT77</f>
        <v>0</v>
      </c>
      <c r="L458" s="82">
        <f>sheet1!BU77</f>
        <v>0</v>
      </c>
      <c r="M458" s="82">
        <f>sheet1!BV77</f>
        <v>0</v>
      </c>
    </row>
    <row r="459" spans="1:13" x14ac:dyDescent="0.4">
      <c r="A459" s="82">
        <f t="shared" ref="A459" si="629">A331</f>
        <v>17</v>
      </c>
      <c r="B459" s="82" t="str">
        <f t="shared" ref="B459" si="630">B331</f>
        <v>控制</v>
      </c>
      <c r="C459" s="82">
        <f>sheet1!BL78</f>
        <v>0</v>
      </c>
      <c r="D459" s="82">
        <f>sheet1!BM78</f>
        <v>0</v>
      </c>
      <c r="E459" s="82">
        <f>sheet1!BN78</f>
        <v>0</v>
      </c>
      <c r="F459" s="82">
        <f>sheet1!BO78</f>
        <v>0</v>
      </c>
      <c r="G459" s="82">
        <f>sheet1!BP78</f>
        <v>0</v>
      </c>
      <c r="H459" s="82">
        <f>sheet1!BQ78</f>
        <v>0</v>
      </c>
      <c r="I459" s="82">
        <f>sheet1!BR78</f>
        <v>0</v>
      </c>
      <c r="J459" s="82">
        <f>sheet1!BS78</f>
        <v>0</v>
      </c>
      <c r="K459" s="82">
        <f>sheet1!BT78</f>
        <v>0</v>
      </c>
      <c r="L459" s="82">
        <f>sheet1!BU78</f>
        <v>0</v>
      </c>
      <c r="M459" s="82">
        <f>sheet1!BV78</f>
        <v>0</v>
      </c>
    </row>
    <row r="460" spans="1:13" x14ac:dyDescent="0.4">
      <c r="A460" s="82">
        <f t="shared" ref="A460" si="631">A332</f>
        <v>17</v>
      </c>
      <c r="B460" s="82" t="str">
        <f t="shared" ref="B460" si="632">B332</f>
        <v>推断</v>
      </c>
      <c r="C460" s="82">
        <f>sheet1!BL79</f>
        <v>0</v>
      </c>
      <c r="D460" s="82">
        <f>sheet1!BM79</f>
        <v>0</v>
      </c>
      <c r="E460" s="82">
        <f>sheet1!BN79</f>
        <v>0</v>
      </c>
      <c r="F460" s="82">
        <f>sheet1!BO79</f>
        <v>0</v>
      </c>
      <c r="G460" s="82">
        <f>sheet1!BP79</f>
        <v>0</v>
      </c>
      <c r="H460" s="82">
        <f>sheet1!BQ79</f>
        <v>0</v>
      </c>
      <c r="I460" s="82">
        <f>sheet1!BR79</f>
        <v>0</v>
      </c>
      <c r="J460" s="82">
        <f>sheet1!BS79</f>
        <v>0</v>
      </c>
      <c r="K460" s="82">
        <f>sheet1!BT79</f>
        <v>0</v>
      </c>
      <c r="L460" s="82">
        <f>sheet1!BU79</f>
        <v>0</v>
      </c>
      <c r="M460" s="82">
        <f>sheet1!BV79</f>
        <v>0</v>
      </c>
    </row>
    <row r="461" spans="1:13" x14ac:dyDescent="0.4">
      <c r="A461" s="82">
        <f t="shared" ref="A461" si="633">A333</f>
        <v>17</v>
      </c>
      <c r="B461" s="82" t="str">
        <f t="shared" ref="B461" si="634">B333</f>
        <v>小计</v>
      </c>
      <c r="C461" s="82">
        <f>sheet1!BL80</f>
        <v>0</v>
      </c>
      <c r="D461" s="82">
        <f>sheet1!BM80</f>
        <v>0</v>
      </c>
      <c r="E461" s="82">
        <f>sheet1!BN80</f>
        <v>0</v>
      </c>
      <c r="F461" s="82">
        <f>sheet1!BO80</f>
        <v>0</v>
      </c>
      <c r="G461" s="82">
        <f>sheet1!BP80</f>
        <v>0</v>
      </c>
      <c r="H461" s="82">
        <f>sheet1!BQ80</f>
        <v>0</v>
      </c>
      <c r="I461" s="82">
        <f>sheet1!BR80</f>
        <v>0</v>
      </c>
      <c r="J461" s="82">
        <f>sheet1!BS80</f>
        <v>0</v>
      </c>
      <c r="K461" s="82">
        <f>sheet1!BT80</f>
        <v>0</v>
      </c>
      <c r="L461" s="82">
        <f>sheet1!BU80</f>
        <v>0</v>
      </c>
      <c r="M461" s="82">
        <f>sheet1!BV80</f>
        <v>0</v>
      </c>
    </row>
    <row r="462" spans="1:13" x14ac:dyDescent="0.4">
      <c r="A462" s="82">
        <f t="shared" ref="A462" si="635">A334</f>
        <v>18</v>
      </c>
      <c r="B462" s="82" t="str">
        <f t="shared" ref="B462" si="636">B334</f>
        <v>探明</v>
      </c>
      <c r="C462" s="82">
        <f>sheet1!BL81</f>
        <v>0</v>
      </c>
      <c r="D462" s="82">
        <f>sheet1!BM81</f>
        <v>0</v>
      </c>
      <c r="E462" s="82">
        <f>sheet1!BN81</f>
        <v>0</v>
      </c>
      <c r="F462" s="82">
        <f>sheet1!BO81</f>
        <v>0</v>
      </c>
      <c r="G462" s="82">
        <f>sheet1!BP81</f>
        <v>0</v>
      </c>
      <c r="H462" s="82">
        <f>sheet1!BQ81</f>
        <v>0</v>
      </c>
      <c r="I462" s="82">
        <f>sheet1!BR81</f>
        <v>0</v>
      </c>
      <c r="J462" s="82">
        <f>sheet1!BS81</f>
        <v>0</v>
      </c>
      <c r="K462" s="82">
        <f>sheet1!BT81</f>
        <v>0</v>
      </c>
      <c r="L462" s="82">
        <f>sheet1!BU81</f>
        <v>0</v>
      </c>
      <c r="M462" s="82">
        <f>sheet1!BV81</f>
        <v>0</v>
      </c>
    </row>
    <row r="463" spans="1:13" x14ac:dyDescent="0.4">
      <c r="A463" s="82">
        <f t="shared" ref="A463" si="637">A335</f>
        <v>18</v>
      </c>
      <c r="B463" s="82" t="str">
        <f t="shared" ref="B463" si="638">B335</f>
        <v>控制</v>
      </c>
      <c r="C463" s="82">
        <f>sheet1!BL82</f>
        <v>0</v>
      </c>
      <c r="D463" s="82">
        <f>sheet1!BM82</f>
        <v>0</v>
      </c>
      <c r="E463" s="82">
        <f>sheet1!BN82</f>
        <v>0</v>
      </c>
      <c r="F463" s="82">
        <f>sheet1!BO82</f>
        <v>0</v>
      </c>
      <c r="G463" s="82">
        <f>sheet1!BP82</f>
        <v>0</v>
      </c>
      <c r="H463" s="82">
        <f>sheet1!BQ82</f>
        <v>0</v>
      </c>
      <c r="I463" s="82">
        <f>sheet1!BR82</f>
        <v>0</v>
      </c>
      <c r="J463" s="82">
        <f>sheet1!BS82</f>
        <v>0</v>
      </c>
      <c r="K463" s="82">
        <f>sheet1!BT82</f>
        <v>0</v>
      </c>
      <c r="L463" s="82">
        <f>sheet1!BU82</f>
        <v>0</v>
      </c>
      <c r="M463" s="82">
        <f>sheet1!BV82</f>
        <v>0</v>
      </c>
    </row>
    <row r="464" spans="1:13" x14ac:dyDescent="0.4">
      <c r="A464" s="82">
        <f t="shared" ref="A464" si="639">A336</f>
        <v>18</v>
      </c>
      <c r="B464" s="82" t="str">
        <f t="shared" ref="B464" si="640">B336</f>
        <v>推断</v>
      </c>
      <c r="C464" s="82">
        <f>sheet1!BL83</f>
        <v>0</v>
      </c>
      <c r="D464" s="82">
        <f>sheet1!BM83</f>
        <v>0</v>
      </c>
      <c r="E464" s="82">
        <f>sheet1!BN83</f>
        <v>0</v>
      </c>
      <c r="F464" s="82">
        <f>sheet1!BO83</f>
        <v>0</v>
      </c>
      <c r="G464" s="82">
        <f>sheet1!BP83</f>
        <v>0</v>
      </c>
      <c r="H464" s="82">
        <f>sheet1!BQ83</f>
        <v>0</v>
      </c>
      <c r="I464" s="82">
        <f>sheet1!BR83</f>
        <v>0</v>
      </c>
      <c r="J464" s="82">
        <f>sheet1!BS83</f>
        <v>0</v>
      </c>
      <c r="K464" s="82">
        <f>sheet1!BT83</f>
        <v>0</v>
      </c>
      <c r="L464" s="82">
        <f>sheet1!BU83</f>
        <v>0</v>
      </c>
      <c r="M464" s="82">
        <f>sheet1!BV83</f>
        <v>0</v>
      </c>
    </row>
    <row r="465" spans="1:13" x14ac:dyDescent="0.4">
      <c r="A465" s="82">
        <f t="shared" ref="A465" si="641">A337</f>
        <v>18</v>
      </c>
      <c r="B465" s="82" t="str">
        <f t="shared" ref="B465" si="642">B337</f>
        <v>小计</v>
      </c>
      <c r="C465" s="82">
        <f>sheet1!BL84</f>
        <v>0</v>
      </c>
      <c r="D465" s="82">
        <f>sheet1!BM84</f>
        <v>0</v>
      </c>
      <c r="E465" s="82">
        <f>sheet1!BN84</f>
        <v>0</v>
      </c>
      <c r="F465" s="82">
        <f>sheet1!BO84</f>
        <v>0</v>
      </c>
      <c r="G465" s="82">
        <f>sheet1!BP84</f>
        <v>0</v>
      </c>
      <c r="H465" s="82">
        <f>sheet1!BQ84</f>
        <v>0</v>
      </c>
      <c r="I465" s="82">
        <f>sheet1!BR84</f>
        <v>0</v>
      </c>
      <c r="J465" s="82">
        <f>sheet1!BS84</f>
        <v>0</v>
      </c>
      <c r="K465" s="82">
        <f>sheet1!BT84</f>
        <v>0</v>
      </c>
      <c r="L465" s="82">
        <f>sheet1!BU84</f>
        <v>0</v>
      </c>
      <c r="M465" s="82">
        <f>sheet1!BV84</f>
        <v>0</v>
      </c>
    </row>
    <row r="466" spans="1:13" x14ac:dyDescent="0.4">
      <c r="A466" s="82">
        <f t="shared" ref="A466" si="643">A338</f>
        <v>19</v>
      </c>
      <c r="B466" s="82" t="str">
        <f t="shared" ref="B466" si="644">B338</f>
        <v>探明</v>
      </c>
      <c r="C466" s="82">
        <f>sheet1!BL85</f>
        <v>0</v>
      </c>
      <c r="D466" s="82">
        <f>sheet1!BM85</f>
        <v>0</v>
      </c>
      <c r="E466" s="82">
        <f>sheet1!BN85</f>
        <v>0</v>
      </c>
      <c r="F466" s="82">
        <f>sheet1!BO85</f>
        <v>0</v>
      </c>
      <c r="G466" s="82">
        <f>sheet1!BP85</f>
        <v>0</v>
      </c>
      <c r="H466" s="82">
        <f>sheet1!BQ85</f>
        <v>0</v>
      </c>
      <c r="I466" s="82">
        <f>sheet1!BR85</f>
        <v>0</v>
      </c>
      <c r="J466" s="82">
        <f>sheet1!BS85</f>
        <v>0</v>
      </c>
      <c r="K466" s="82">
        <f>sheet1!BT85</f>
        <v>0</v>
      </c>
      <c r="L466" s="82">
        <f>sheet1!BU85</f>
        <v>0</v>
      </c>
      <c r="M466" s="82">
        <f>sheet1!BV85</f>
        <v>0</v>
      </c>
    </row>
    <row r="467" spans="1:13" x14ac:dyDescent="0.4">
      <c r="A467" s="82">
        <f t="shared" ref="A467" si="645">A339</f>
        <v>19</v>
      </c>
      <c r="B467" s="82" t="str">
        <f t="shared" ref="B467" si="646">B339</f>
        <v>控制</v>
      </c>
      <c r="C467" s="82">
        <f>sheet1!BL86</f>
        <v>0</v>
      </c>
      <c r="D467" s="82">
        <f>sheet1!BM86</f>
        <v>0</v>
      </c>
      <c r="E467" s="82">
        <f>sheet1!BN86</f>
        <v>0</v>
      </c>
      <c r="F467" s="82">
        <f>sheet1!BO86</f>
        <v>0</v>
      </c>
      <c r="G467" s="82">
        <f>sheet1!BP86</f>
        <v>0</v>
      </c>
      <c r="H467" s="82">
        <f>sheet1!BQ86</f>
        <v>0</v>
      </c>
      <c r="I467" s="82">
        <f>sheet1!BR86</f>
        <v>0</v>
      </c>
      <c r="J467" s="82">
        <f>sheet1!BS86</f>
        <v>0</v>
      </c>
      <c r="K467" s="82">
        <f>sheet1!BT86</f>
        <v>0</v>
      </c>
      <c r="L467" s="82">
        <f>sheet1!BU86</f>
        <v>0</v>
      </c>
      <c r="M467" s="82">
        <f>sheet1!BV86</f>
        <v>0</v>
      </c>
    </row>
    <row r="468" spans="1:13" x14ac:dyDescent="0.4">
      <c r="A468" s="82">
        <f t="shared" ref="A468" si="647">A340</f>
        <v>19</v>
      </c>
      <c r="B468" s="82" t="str">
        <f t="shared" ref="B468" si="648">B340</f>
        <v>推断</v>
      </c>
      <c r="C468" s="82">
        <f>sheet1!BL87</f>
        <v>0</v>
      </c>
      <c r="D468" s="82">
        <f>sheet1!BM87</f>
        <v>0</v>
      </c>
      <c r="E468" s="82">
        <f>sheet1!BN87</f>
        <v>0</v>
      </c>
      <c r="F468" s="82">
        <f>sheet1!BO87</f>
        <v>0</v>
      </c>
      <c r="G468" s="82">
        <f>sheet1!BP87</f>
        <v>0</v>
      </c>
      <c r="H468" s="82">
        <f>sheet1!BQ87</f>
        <v>0</v>
      </c>
      <c r="I468" s="82">
        <f>sheet1!BR87</f>
        <v>0</v>
      </c>
      <c r="J468" s="82">
        <f>sheet1!BS87</f>
        <v>0</v>
      </c>
      <c r="K468" s="82">
        <f>sheet1!BT87</f>
        <v>0</v>
      </c>
      <c r="L468" s="82">
        <f>sheet1!BU87</f>
        <v>0</v>
      </c>
      <c r="M468" s="82">
        <f>sheet1!BV87</f>
        <v>0</v>
      </c>
    </row>
    <row r="469" spans="1:13" x14ac:dyDescent="0.4">
      <c r="A469" s="82">
        <f t="shared" ref="A469" si="649">A341</f>
        <v>19</v>
      </c>
      <c r="B469" s="82" t="str">
        <f t="shared" ref="B469" si="650">B341</f>
        <v>小计</v>
      </c>
      <c r="C469" s="82">
        <f>sheet1!BL88</f>
        <v>0</v>
      </c>
      <c r="D469" s="82">
        <f>sheet1!BM88</f>
        <v>0</v>
      </c>
      <c r="E469" s="82">
        <f>sheet1!BN88</f>
        <v>0</v>
      </c>
      <c r="F469" s="82">
        <f>sheet1!BO88</f>
        <v>0</v>
      </c>
      <c r="G469" s="82">
        <f>sheet1!BP88</f>
        <v>0</v>
      </c>
      <c r="H469" s="82">
        <f>sheet1!BQ88</f>
        <v>0</v>
      </c>
      <c r="I469" s="82">
        <f>sheet1!BR88</f>
        <v>0</v>
      </c>
      <c r="J469" s="82">
        <f>sheet1!BS88</f>
        <v>0</v>
      </c>
      <c r="K469" s="82">
        <f>sheet1!BT88</f>
        <v>0</v>
      </c>
      <c r="L469" s="82">
        <f>sheet1!BU88</f>
        <v>0</v>
      </c>
      <c r="M469" s="82">
        <f>sheet1!BV88</f>
        <v>0</v>
      </c>
    </row>
    <row r="470" spans="1:13" x14ac:dyDescent="0.4">
      <c r="A470" s="82">
        <f t="shared" ref="A470" si="651">A342</f>
        <v>20</v>
      </c>
      <c r="B470" s="82" t="str">
        <f t="shared" ref="B470" si="652">B342</f>
        <v>探明</v>
      </c>
      <c r="C470" s="82">
        <f>sheet1!BL89</f>
        <v>0</v>
      </c>
      <c r="D470" s="82">
        <f>sheet1!BM89</f>
        <v>0</v>
      </c>
      <c r="E470" s="82">
        <f>sheet1!BN89</f>
        <v>0</v>
      </c>
      <c r="F470" s="82">
        <f>sheet1!BO89</f>
        <v>0</v>
      </c>
      <c r="G470" s="82">
        <f>sheet1!BP89</f>
        <v>0</v>
      </c>
      <c r="H470" s="82">
        <f>sheet1!BQ89</f>
        <v>0</v>
      </c>
      <c r="I470" s="82">
        <f>sheet1!BR89</f>
        <v>0</v>
      </c>
      <c r="J470" s="82">
        <f>sheet1!BS89</f>
        <v>0</v>
      </c>
      <c r="K470" s="82">
        <f>sheet1!BT89</f>
        <v>0</v>
      </c>
      <c r="L470" s="82">
        <f>sheet1!BU89</f>
        <v>0</v>
      </c>
      <c r="M470" s="82">
        <f>sheet1!BV89</f>
        <v>0</v>
      </c>
    </row>
    <row r="471" spans="1:13" x14ac:dyDescent="0.4">
      <c r="A471" s="82">
        <f t="shared" ref="A471" si="653">A343</f>
        <v>20</v>
      </c>
      <c r="B471" s="82" t="str">
        <f t="shared" ref="B471" si="654">B343</f>
        <v>控制</v>
      </c>
      <c r="C471" s="82">
        <f>sheet1!BL90</f>
        <v>0</v>
      </c>
      <c r="D471" s="82">
        <f>sheet1!BM90</f>
        <v>0</v>
      </c>
      <c r="E471" s="82">
        <f>sheet1!BN90</f>
        <v>0</v>
      </c>
      <c r="F471" s="82">
        <f>sheet1!BO90</f>
        <v>0</v>
      </c>
      <c r="G471" s="82">
        <f>sheet1!BP90</f>
        <v>0</v>
      </c>
      <c r="H471" s="82">
        <f>sheet1!BQ90</f>
        <v>0</v>
      </c>
      <c r="I471" s="82">
        <f>sheet1!BR90</f>
        <v>0</v>
      </c>
      <c r="J471" s="82">
        <f>sheet1!BS90</f>
        <v>0</v>
      </c>
      <c r="K471" s="82">
        <f>sheet1!BT90</f>
        <v>0</v>
      </c>
      <c r="L471" s="82">
        <f>sheet1!BU90</f>
        <v>0</v>
      </c>
      <c r="M471" s="82">
        <f>sheet1!BV90</f>
        <v>0</v>
      </c>
    </row>
    <row r="472" spans="1:13" x14ac:dyDescent="0.4">
      <c r="A472" s="82">
        <f t="shared" ref="A472" si="655">A344</f>
        <v>20</v>
      </c>
      <c r="B472" s="82" t="str">
        <f t="shared" ref="B472" si="656">B344</f>
        <v>推断</v>
      </c>
      <c r="C472" s="82">
        <f>sheet1!BL91</f>
        <v>0</v>
      </c>
      <c r="D472" s="82">
        <f>sheet1!BM91</f>
        <v>0</v>
      </c>
      <c r="E472" s="82">
        <f>sheet1!BN91</f>
        <v>0</v>
      </c>
      <c r="F472" s="82">
        <f>sheet1!BO91</f>
        <v>0</v>
      </c>
      <c r="G472" s="82">
        <f>sheet1!BP91</f>
        <v>0</v>
      </c>
      <c r="H472" s="82">
        <f>sheet1!BQ91</f>
        <v>0</v>
      </c>
      <c r="I472" s="82">
        <f>sheet1!BR91</f>
        <v>0</v>
      </c>
      <c r="J472" s="82">
        <f>sheet1!BS91</f>
        <v>0</v>
      </c>
      <c r="K472" s="82">
        <f>sheet1!BT91</f>
        <v>0</v>
      </c>
      <c r="L472" s="82">
        <f>sheet1!BU91</f>
        <v>0</v>
      </c>
      <c r="M472" s="82">
        <f>sheet1!BV91</f>
        <v>0</v>
      </c>
    </row>
    <row r="473" spans="1:13" x14ac:dyDescent="0.4">
      <c r="A473" s="82">
        <f t="shared" ref="A473" si="657">A345</f>
        <v>20</v>
      </c>
      <c r="B473" s="82" t="str">
        <f t="shared" ref="B473" si="658">B345</f>
        <v>小计</v>
      </c>
      <c r="C473" s="82">
        <f>sheet1!BL92</f>
        <v>0</v>
      </c>
      <c r="D473" s="82">
        <f>sheet1!BM92</f>
        <v>0</v>
      </c>
      <c r="E473" s="82">
        <f>sheet1!BN92</f>
        <v>0</v>
      </c>
      <c r="F473" s="82">
        <f>sheet1!BO92</f>
        <v>0</v>
      </c>
      <c r="G473" s="82">
        <f>sheet1!BP92</f>
        <v>0</v>
      </c>
      <c r="H473" s="82">
        <f>sheet1!BQ92</f>
        <v>0</v>
      </c>
      <c r="I473" s="82">
        <f>sheet1!BR92</f>
        <v>0</v>
      </c>
      <c r="J473" s="82">
        <f>sheet1!BS92</f>
        <v>0</v>
      </c>
      <c r="K473" s="82">
        <f>sheet1!BT92</f>
        <v>0</v>
      </c>
      <c r="L473" s="82">
        <f>sheet1!BU92</f>
        <v>0</v>
      </c>
      <c r="M473" s="82">
        <f>sheet1!BV92</f>
        <v>0</v>
      </c>
    </row>
    <row r="474" spans="1:13" x14ac:dyDescent="0.4">
      <c r="A474" s="82">
        <f t="shared" ref="A474" si="659">A346</f>
        <v>21</v>
      </c>
      <c r="B474" s="82" t="str">
        <f t="shared" ref="B474" si="660">B346</f>
        <v>探明</v>
      </c>
      <c r="C474" s="82">
        <f>sheet1!BL93</f>
        <v>0</v>
      </c>
      <c r="D474" s="82">
        <f>sheet1!BM93</f>
        <v>0</v>
      </c>
      <c r="E474" s="82">
        <f>sheet1!BN93</f>
        <v>0</v>
      </c>
      <c r="F474" s="82">
        <f>sheet1!BO93</f>
        <v>0</v>
      </c>
      <c r="G474" s="82">
        <f>sheet1!BP93</f>
        <v>0</v>
      </c>
      <c r="H474" s="82">
        <f>sheet1!BQ93</f>
        <v>0</v>
      </c>
      <c r="I474" s="82">
        <f>sheet1!BR93</f>
        <v>0</v>
      </c>
      <c r="J474" s="82">
        <f>sheet1!BS93</f>
        <v>0</v>
      </c>
      <c r="K474" s="82">
        <f>sheet1!BT93</f>
        <v>0</v>
      </c>
      <c r="L474" s="82">
        <f>sheet1!BU93</f>
        <v>0</v>
      </c>
      <c r="M474" s="82">
        <f>sheet1!BV93</f>
        <v>0</v>
      </c>
    </row>
    <row r="475" spans="1:13" x14ac:dyDescent="0.4">
      <c r="A475" s="82">
        <f t="shared" ref="A475" si="661">A347</f>
        <v>21</v>
      </c>
      <c r="B475" s="82" t="str">
        <f t="shared" ref="B475" si="662">B347</f>
        <v>控制</v>
      </c>
      <c r="C475" s="82">
        <f>sheet1!BL94</f>
        <v>0</v>
      </c>
      <c r="D475" s="82">
        <f>sheet1!BM94</f>
        <v>0</v>
      </c>
      <c r="E475" s="82">
        <f>sheet1!BN94</f>
        <v>0</v>
      </c>
      <c r="F475" s="82">
        <f>sheet1!BO94</f>
        <v>0</v>
      </c>
      <c r="G475" s="82">
        <f>sheet1!BP94</f>
        <v>0</v>
      </c>
      <c r="H475" s="82">
        <f>sheet1!BQ94</f>
        <v>0</v>
      </c>
      <c r="I475" s="82">
        <f>sheet1!BR94</f>
        <v>0</v>
      </c>
      <c r="J475" s="82">
        <f>sheet1!BS94</f>
        <v>0</v>
      </c>
      <c r="K475" s="82">
        <f>sheet1!BT94</f>
        <v>0</v>
      </c>
      <c r="L475" s="82">
        <f>sheet1!BU94</f>
        <v>0</v>
      </c>
      <c r="M475" s="82">
        <f>sheet1!BV94</f>
        <v>0</v>
      </c>
    </row>
    <row r="476" spans="1:13" x14ac:dyDescent="0.4">
      <c r="A476" s="82">
        <f t="shared" ref="A476" si="663">A348</f>
        <v>21</v>
      </c>
      <c r="B476" s="82" t="str">
        <f t="shared" ref="B476" si="664">B348</f>
        <v>推断</v>
      </c>
      <c r="C476" s="82">
        <f>sheet1!BL95</f>
        <v>0</v>
      </c>
      <c r="D476" s="82">
        <f>sheet1!BM95</f>
        <v>0</v>
      </c>
      <c r="E476" s="82">
        <f>sheet1!BN95</f>
        <v>0</v>
      </c>
      <c r="F476" s="82">
        <f>sheet1!BO95</f>
        <v>0</v>
      </c>
      <c r="G476" s="82">
        <f>sheet1!BP95</f>
        <v>0</v>
      </c>
      <c r="H476" s="82">
        <f>sheet1!BQ95</f>
        <v>0</v>
      </c>
      <c r="I476" s="82">
        <f>sheet1!BR95</f>
        <v>0</v>
      </c>
      <c r="J476" s="82">
        <f>sheet1!BS95</f>
        <v>0</v>
      </c>
      <c r="K476" s="82">
        <f>sheet1!BT95</f>
        <v>0</v>
      </c>
      <c r="L476" s="82">
        <f>sheet1!BU95</f>
        <v>0</v>
      </c>
      <c r="M476" s="82">
        <f>sheet1!BV95</f>
        <v>0</v>
      </c>
    </row>
    <row r="477" spans="1:13" x14ac:dyDescent="0.4">
      <c r="A477" s="82">
        <f t="shared" ref="A477" si="665">A349</f>
        <v>21</v>
      </c>
      <c r="B477" s="82" t="str">
        <f t="shared" ref="B477" si="666">B349</f>
        <v>小计</v>
      </c>
      <c r="C477" s="82">
        <f>sheet1!BL96</f>
        <v>0</v>
      </c>
      <c r="D477" s="82">
        <f>sheet1!BM96</f>
        <v>0</v>
      </c>
      <c r="E477" s="82">
        <f>sheet1!BN96</f>
        <v>0</v>
      </c>
      <c r="F477" s="82">
        <f>sheet1!BO96</f>
        <v>0</v>
      </c>
      <c r="G477" s="82">
        <f>sheet1!BP96</f>
        <v>0</v>
      </c>
      <c r="H477" s="82">
        <f>sheet1!BQ96</f>
        <v>0</v>
      </c>
      <c r="I477" s="82">
        <f>sheet1!BR96</f>
        <v>0</v>
      </c>
      <c r="J477" s="82">
        <f>sheet1!BS96</f>
        <v>0</v>
      </c>
      <c r="K477" s="82">
        <f>sheet1!BT96</f>
        <v>0</v>
      </c>
      <c r="L477" s="82">
        <f>sheet1!BU96</f>
        <v>0</v>
      </c>
      <c r="M477" s="82">
        <f>sheet1!BV96</f>
        <v>0</v>
      </c>
    </row>
    <row r="478" spans="1:13" x14ac:dyDescent="0.4">
      <c r="A478" s="82">
        <f t="shared" ref="A478" si="667">A350</f>
        <v>22</v>
      </c>
      <c r="B478" s="82" t="str">
        <f t="shared" ref="B478" si="668">B350</f>
        <v>探明</v>
      </c>
      <c r="C478" s="82">
        <f>sheet1!BL97</f>
        <v>0</v>
      </c>
      <c r="D478" s="82">
        <f>sheet1!BM97</f>
        <v>0</v>
      </c>
      <c r="E478" s="82">
        <f>sheet1!BN97</f>
        <v>0</v>
      </c>
      <c r="F478" s="82">
        <f>sheet1!BO97</f>
        <v>0</v>
      </c>
      <c r="G478" s="82">
        <f>sheet1!BP97</f>
        <v>0</v>
      </c>
      <c r="H478" s="82">
        <f>sheet1!BQ97</f>
        <v>0</v>
      </c>
      <c r="I478" s="82">
        <f>sheet1!BR97</f>
        <v>0</v>
      </c>
      <c r="J478" s="82">
        <f>sheet1!BS97</f>
        <v>0</v>
      </c>
      <c r="K478" s="82">
        <f>sheet1!BT97</f>
        <v>0</v>
      </c>
      <c r="L478" s="82">
        <f>sheet1!BU97</f>
        <v>0</v>
      </c>
      <c r="M478" s="82">
        <f>sheet1!BV97</f>
        <v>0</v>
      </c>
    </row>
    <row r="479" spans="1:13" x14ac:dyDescent="0.4">
      <c r="A479" s="82">
        <f t="shared" ref="A479" si="669">A351</f>
        <v>22</v>
      </c>
      <c r="B479" s="82" t="str">
        <f t="shared" ref="B479" si="670">B351</f>
        <v>控制</v>
      </c>
      <c r="C479" s="82">
        <f>sheet1!BL98</f>
        <v>0</v>
      </c>
      <c r="D479" s="82">
        <f>sheet1!BM98</f>
        <v>0</v>
      </c>
      <c r="E479" s="82">
        <f>sheet1!BN98</f>
        <v>0</v>
      </c>
      <c r="F479" s="82">
        <f>sheet1!BO98</f>
        <v>0</v>
      </c>
      <c r="G479" s="82">
        <f>sheet1!BP98</f>
        <v>0</v>
      </c>
      <c r="H479" s="82">
        <f>sheet1!BQ98</f>
        <v>0</v>
      </c>
      <c r="I479" s="82">
        <f>sheet1!BR98</f>
        <v>0</v>
      </c>
      <c r="J479" s="82">
        <f>sheet1!BS98</f>
        <v>0</v>
      </c>
      <c r="K479" s="82">
        <f>sheet1!BT98</f>
        <v>0</v>
      </c>
      <c r="L479" s="82">
        <f>sheet1!BU98</f>
        <v>0</v>
      </c>
      <c r="M479" s="82">
        <f>sheet1!BV98</f>
        <v>0</v>
      </c>
    </row>
    <row r="480" spans="1:13" x14ac:dyDescent="0.4">
      <c r="A480" s="82">
        <f t="shared" ref="A480" si="671">A352</f>
        <v>22</v>
      </c>
      <c r="B480" s="82" t="str">
        <f t="shared" ref="B480" si="672">B352</f>
        <v>推断</v>
      </c>
      <c r="C480" s="82">
        <f>sheet1!BL99</f>
        <v>0</v>
      </c>
      <c r="D480" s="82">
        <f>sheet1!BM99</f>
        <v>0</v>
      </c>
      <c r="E480" s="82">
        <f>sheet1!BN99</f>
        <v>0</v>
      </c>
      <c r="F480" s="82">
        <f>sheet1!BO99</f>
        <v>0</v>
      </c>
      <c r="G480" s="82">
        <f>sheet1!BP99</f>
        <v>0</v>
      </c>
      <c r="H480" s="82">
        <f>sheet1!BQ99</f>
        <v>0</v>
      </c>
      <c r="I480" s="82">
        <f>sheet1!BR99</f>
        <v>0</v>
      </c>
      <c r="J480" s="82">
        <f>sheet1!BS99</f>
        <v>0</v>
      </c>
      <c r="K480" s="82">
        <f>sheet1!BT99</f>
        <v>0</v>
      </c>
      <c r="L480" s="82">
        <f>sheet1!BU99</f>
        <v>0</v>
      </c>
      <c r="M480" s="82">
        <f>sheet1!BV99</f>
        <v>0</v>
      </c>
    </row>
    <row r="481" spans="1:13" x14ac:dyDescent="0.4">
      <c r="A481" s="82">
        <f t="shared" ref="A481" si="673">A353</f>
        <v>22</v>
      </c>
      <c r="B481" s="82" t="str">
        <f t="shared" ref="B481" si="674">B353</f>
        <v>小计</v>
      </c>
      <c r="C481" s="82">
        <f>sheet1!BL100</f>
        <v>0</v>
      </c>
      <c r="D481" s="82">
        <f>sheet1!BM100</f>
        <v>0</v>
      </c>
      <c r="E481" s="82">
        <f>sheet1!BN100</f>
        <v>0</v>
      </c>
      <c r="F481" s="82">
        <f>sheet1!BO100</f>
        <v>0</v>
      </c>
      <c r="G481" s="82">
        <f>sheet1!BP100</f>
        <v>0</v>
      </c>
      <c r="H481" s="82">
        <f>sheet1!BQ100</f>
        <v>0</v>
      </c>
      <c r="I481" s="82">
        <f>sheet1!BR100</f>
        <v>0</v>
      </c>
      <c r="J481" s="82">
        <f>sheet1!BS100</f>
        <v>0</v>
      </c>
      <c r="K481" s="82">
        <f>sheet1!BT100</f>
        <v>0</v>
      </c>
      <c r="L481" s="82">
        <f>sheet1!BU100</f>
        <v>0</v>
      </c>
      <c r="M481" s="82">
        <f>sheet1!BV100</f>
        <v>0</v>
      </c>
    </row>
    <row r="482" spans="1:13" x14ac:dyDescent="0.4">
      <c r="A482" s="82">
        <f t="shared" ref="A482" si="675">A354</f>
        <v>23</v>
      </c>
      <c r="B482" s="82" t="str">
        <f t="shared" ref="B482" si="676">B354</f>
        <v>探明</v>
      </c>
      <c r="C482" s="82">
        <f>sheet1!BL101</f>
        <v>0</v>
      </c>
      <c r="D482" s="82">
        <f>sheet1!BM101</f>
        <v>0</v>
      </c>
      <c r="E482" s="82">
        <f>sheet1!BN101</f>
        <v>0</v>
      </c>
      <c r="F482" s="82">
        <f>sheet1!BO101</f>
        <v>0</v>
      </c>
      <c r="G482" s="82">
        <f>sheet1!BP101</f>
        <v>0</v>
      </c>
      <c r="H482" s="82">
        <f>sheet1!BQ101</f>
        <v>0</v>
      </c>
      <c r="I482" s="82">
        <f>sheet1!BR101</f>
        <v>0</v>
      </c>
      <c r="J482" s="82">
        <f>sheet1!BS101</f>
        <v>0</v>
      </c>
      <c r="K482" s="82">
        <f>sheet1!BT101</f>
        <v>0</v>
      </c>
      <c r="L482" s="82">
        <f>sheet1!BU101</f>
        <v>0</v>
      </c>
      <c r="M482" s="82">
        <f>sheet1!BV101</f>
        <v>0</v>
      </c>
    </row>
    <row r="483" spans="1:13" x14ac:dyDescent="0.4">
      <c r="A483" s="82">
        <f t="shared" ref="A483" si="677">A355</f>
        <v>23</v>
      </c>
      <c r="B483" s="82" t="str">
        <f t="shared" ref="B483" si="678">B355</f>
        <v>控制</v>
      </c>
      <c r="C483" s="82">
        <f>sheet1!BL102</f>
        <v>0</v>
      </c>
      <c r="D483" s="82">
        <f>sheet1!BM102</f>
        <v>0</v>
      </c>
      <c r="E483" s="82">
        <f>sheet1!BN102</f>
        <v>0</v>
      </c>
      <c r="F483" s="82">
        <f>sheet1!BO102</f>
        <v>0</v>
      </c>
      <c r="G483" s="82">
        <f>sheet1!BP102</f>
        <v>0</v>
      </c>
      <c r="H483" s="82">
        <f>sheet1!BQ102</f>
        <v>0</v>
      </c>
      <c r="I483" s="82">
        <f>sheet1!BR102</f>
        <v>0</v>
      </c>
      <c r="J483" s="82">
        <f>sheet1!BS102</f>
        <v>0</v>
      </c>
      <c r="K483" s="82">
        <f>sheet1!BT102</f>
        <v>0</v>
      </c>
      <c r="L483" s="82">
        <f>sheet1!BU102</f>
        <v>0</v>
      </c>
      <c r="M483" s="82">
        <f>sheet1!BV102</f>
        <v>0</v>
      </c>
    </row>
    <row r="484" spans="1:13" x14ac:dyDescent="0.4">
      <c r="A484" s="82">
        <f t="shared" ref="A484" si="679">A356</f>
        <v>23</v>
      </c>
      <c r="B484" s="82" t="str">
        <f t="shared" ref="B484" si="680">B356</f>
        <v>推断</v>
      </c>
      <c r="C484" s="82">
        <f>sheet1!BL103</f>
        <v>0</v>
      </c>
      <c r="D484" s="82">
        <f>sheet1!BM103</f>
        <v>0</v>
      </c>
      <c r="E484" s="82">
        <f>sheet1!BN103</f>
        <v>0</v>
      </c>
      <c r="F484" s="82">
        <f>sheet1!BO103</f>
        <v>0</v>
      </c>
      <c r="G484" s="82">
        <f>sheet1!BP103</f>
        <v>0</v>
      </c>
      <c r="H484" s="82">
        <f>sheet1!BQ103</f>
        <v>0</v>
      </c>
      <c r="I484" s="82">
        <f>sheet1!BR103</f>
        <v>0</v>
      </c>
      <c r="J484" s="82">
        <f>sheet1!BS103</f>
        <v>0</v>
      </c>
      <c r="K484" s="82">
        <f>sheet1!BT103</f>
        <v>0</v>
      </c>
      <c r="L484" s="82">
        <f>sheet1!BU103</f>
        <v>0</v>
      </c>
      <c r="M484" s="82">
        <f>sheet1!BV103</f>
        <v>0</v>
      </c>
    </row>
    <row r="485" spans="1:13" x14ac:dyDescent="0.4">
      <c r="A485" s="82">
        <f t="shared" ref="A485" si="681">A357</f>
        <v>23</v>
      </c>
      <c r="B485" s="82" t="str">
        <f t="shared" ref="B485" si="682">B357</f>
        <v>小计</v>
      </c>
      <c r="C485" s="82">
        <f>sheet1!BL104</f>
        <v>0</v>
      </c>
      <c r="D485" s="82">
        <f>sheet1!BM104</f>
        <v>0</v>
      </c>
      <c r="E485" s="82">
        <f>sheet1!BN104</f>
        <v>0</v>
      </c>
      <c r="F485" s="82">
        <f>sheet1!BO104</f>
        <v>0</v>
      </c>
      <c r="G485" s="82">
        <f>sheet1!BP104</f>
        <v>0</v>
      </c>
      <c r="H485" s="82">
        <f>sheet1!BQ104</f>
        <v>0</v>
      </c>
      <c r="I485" s="82">
        <f>sheet1!BR104</f>
        <v>0</v>
      </c>
      <c r="J485" s="82">
        <f>sheet1!BS104</f>
        <v>0</v>
      </c>
      <c r="K485" s="82">
        <f>sheet1!BT104</f>
        <v>0</v>
      </c>
      <c r="L485" s="82">
        <f>sheet1!BU104</f>
        <v>0</v>
      </c>
      <c r="M485" s="82">
        <f>sheet1!BV104</f>
        <v>0</v>
      </c>
    </row>
    <row r="486" spans="1:13" x14ac:dyDescent="0.4">
      <c r="A486" s="82">
        <f t="shared" ref="A486" si="683">A358</f>
        <v>24</v>
      </c>
      <c r="B486" s="82" t="str">
        <f t="shared" ref="B486" si="684">B358</f>
        <v>探明</v>
      </c>
      <c r="C486" s="82">
        <f>sheet1!BL105</f>
        <v>0</v>
      </c>
      <c r="D486" s="82">
        <f>sheet1!BM105</f>
        <v>0</v>
      </c>
      <c r="E486" s="82">
        <f>sheet1!BN105</f>
        <v>0</v>
      </c>
      <c r="F486" s="82">
        <f>sheet1!BO105</f>
        <v>0</v>
      </c>
      <c r="G486" s="82">
        <f>sheet1!BP105</f>
        <v>0</v>
      </c>
      <c r="H486" s="82">
        <f>sheet1!BQ105</f>
        <v>0</v>
      </c>
      <c r="I486" s="82">
        <f>sheet1!BR105</f>
        <v>0</v>
      </c>
      <c r="J486" s="82">
        <f>sheet1!BS105</f>
        <v>0</v>
      </c>
      <c r="K486" s="82">
        <f>sheet1!BT105</f>
        <v>0</v>
      </c>
      <c r="L486" s="82">
        <f>sheet1!BU105</f>
        <v>0</v>
      </c>
      <c r="M486" s="82">
        <f>sheet1!BV105</f>
        <v>0</v>
      </c>
    </row>
    <row r="487" spans="1:13" x14ac:dyDescent="0.4">
      <c r="A487" s="82">
        <f t="shared" ref="A487" si="685">A359</f>
        <v>24</v>
      </c>
      <c r="B487" s="82" t="str">
        <f t="shared" ref="B487" si="686">B359</f>
        <v>控制</v>
      </c>
      <c r="C487" s="82">
        <f>sheet1!BL106</f>
        <v>0</v>
      </c>
      <c r="D487" s="82">
        <f>sheet1!BM106</f>
        <v>0</v>
      </c>
      <c r="E487" s="82">
        <f>sheet1!BN106</f>
        <v>0</v>
      </c>
      <c r="F487" s="82">
        <f>sheet1!BO106</f>
        <v>0</v>
      </c>
      <c r="G487" s="82">
        <f>sheet1!BP106</f>
        <v>0</v>
      </c>
      <c r="H487" s="82">
        <f>sheet1!BQ106</f>
        <v>0</v>
      </c>
      <c r="I487" s="82">
        <f>sheet1!BR106</f>
        <v>0</v>
      </c>
      <c r="J487" s="82">
        <f>sheet1!BS106</f>
        <v>0</v>
      </c>
      <c r="K487" s="82">
        <f>sheet1!BT106</f>
        <v>0</v>
      </c>
      <c r="L487" s="82">
        <f>sheet1!BU106</f>
        <v>0</v>
      </c>
      <c r="M487" s="82">
        <f>sheet1!BV106</f>
        <v>0</v>
      </c>
    </row>
    <row r="488" spans="1:13" x14ac:dyDescent="0.4">
      <c r="A488" s="82">
        <f t="shared" ref="A488" si="687">A360</f>
        <v>24</v>
      </c>
      <c r="B488" s="82" t="str">
        <f t="shared" ref="B488" si="688">B360</f>
        <v>推断</v>
      </c>
      <c r="C488" s="82">
        <f>sheet1!BL107</f>
        <v>0</v>
      </c>
      <c r="D488" s="82">
        <f>sheet1!BM107</f>
        <v>0</v>
      </c>
      <c r="E488" s="82">
        <f>sheet1!BN107</f>
        <v>0</v>
      </c>
      <c r="F488" s="82">
        <f>sheet1!BO107</f>
        <v>0</v>
      </c>
      <c r="G488" s="82">
        <f>sheet1!BP107</f>
        <v>0</v>
      </c>
      <c r="H488" s="82">
        <f>sheet1!BQ107</f>
        <v>0</v>
      </c>
      <c r="I488" s="82">
        <f>sheet1!BR107</f>
        <v>0</v>
      </c>
      <c r="J488" s="82">
        <f>sheet1!BS107</f>
        <v>0</v>
      </c>
      <c r="K488" s="82">
        <f>sheet1!BT107</f>
        <v>0</v>
      </c>
      <c r="L488" s="82">
        <f>sheet1!BU107</f>
        <v>0</v>
      </c>
      <c r="M488" s="82">
        <f>sheet1!BV107</f>
        <v>0</v>
      </c>
    </row>
    <row r="489" spans="1:13" x14ac:dyDescent="0.4">
      <c r="A489" s="82">
        <f t="shared" ref="A489" si="689">A361</f>
        <v>24</v>
      </c>
      <c r="B489" s="82" t="str">
        <f t="shared" ref="B489" si="690">B361</f>
        <v>小计</v>
      </c>
      <c r="C489" s="82">
        <f>sheet1!BL108</f>
        <v>0</v>
      </c>
      <c r="D489" s="82">
        <f>sheet1!BM108</f>
        <v>0</v>
      </c>
      <c r="E489" s="82">
        <f>sheet1!BN108</f>
        <v>0</v>
      </c>
      <c r="F489" s="82">
        <f>sheet1!BO108</f>
        <v>0</v>
      </c>
      <c r="G489" s="82">
        <f>sheet1!BP108</f>
        <v>0</v>
      </c>
      <c r="H489" s="82">
        <f>sheet1!BQ108</f>
        <v>0</v>
      </c>
      <c r="I489" s="82">
        <f>sheet1!BR108</f>
        <v>0</v>
      </c>
      <c r="J489" s="82">
        <f>sheet1!BS108</f>
        <v>0</v>
      </c>
      <c r="K489" s="82">
        <f>sheet1!BT108</f>
        <v>0</v>
      </c>
      <c r="L489" s="82">
        <f>sheet1!BU108</f>
        <v>0</v>
      </c>
      <c r="M489" s="82">
        <f>sheet1!BV108</f>
        <v>0</v>
      </c>
    </row>
    <row r="490" spans="1:13" x14ac:dyDescent="0.4">
      <c r="A490" s="82">
        <f t="shared" ref="A490" si="691">A362</f>
        <v>25</v>
      </c>
      <c r="B490" s="82" t="str">
        <f t="shared" ref="B490" si="692">B362</f>
        <v>探明</v>
      </c>
      <c r="C490" s="82">
        <f>sheet1!BL109</f>
        <v>0</v>
      </c>
      <c r="D490" s="82">
        <f>sheet1!BM109</f>
        <v>0</v>
      </c>
      <c r="E490" s="82">
        <f>sheet1!BN109</f>
        <v>0</v>
      </c>
      <c r="F490" s="82">
        <f>sheet1!BO109</f>
        <v>0</v>
      </c>
      <c r="G490" s="82">
        <f>sheet1!BP109</f>
        <v>0</v>
      </c>
      <c r="H490" s="82">
        <f>sheet1!BQ109</f>
        <v>0</v>
      </c>
      <c r="I490" s="82">
        <f>sheet1!BR109</f>
        <v>0</v>
      </c>
      <c r="J490" s="82">
        <f>sheet1!BS109</f>
        <v>0</v>
      </c>
      <c r="K490" s="82">
        <f>sheet1!BT109</f>
        <v>0</v>
      </c>
      <c r="L490" s="82">
        <f>sheet1!BU109</f>
        <v>0</v>
      </c>
      <c r="M490" s="82">
        <f>sheet1!BV109</f>
        <v>0</v>
      </c>
    </row>
    <row r="491" spans="1:13" x14ac:dyDescent="0.4">
      <c r="A491" s="82">
        <f t="shared" ref="A491" si="693">A363</f>
        <v>25</v>
      </c>
      <c r="B491" s="82" t="str">
        <f t="shared" ref="B491" si="694">B363</f>
        <v>控制</v>
      </c>
      <c r="C491" s="82">
        <f>sheet1!BL110</f>
        <v>0</v>
      </c>
      <c r="D491" s="82">
        <f>sheet1!BM110</f>
        <v>0</v>
      </c>
      <c r="E491" s="82">
        <f>sheet1!BN110</f>
        <v>0</v>
      </c>
      <c r="F491" s="82">
        <f>sheet1!BO110</f>
        <v>0</v>
      </c>
      <c r="G491" s="82">
        <f>sheet1!BP110</f>
        <v>0</v>
      </c>
      <c r="H491" s="82">
        <f>sheet1!BQ110</f>
        <v>0</v>
      </c>
      <c r="I491" s="82">
        <f>sheet1!BR110</f>
        <v>0</v>
      </c>
      <c r="J491" s="82">
        <f>sheet1!BS110</f>
        <v>0</v>
      </c>
      <c r="K491" s="82">
        <f>sheet1!BT110</f>
        <v>0</v>
      </c>
      <c r="L491" s="82">
        <f>sheet1!BU110</f>
        <v>0</v>
      </c>
      <c r="M491" s="82">
        <f>sheet1!BV110</f>
        <v>0</v>
      </c>
    </row>
    <row r="492" spans="1:13" x14ac:dyDescent="0.4">
      <c r="A492" s="82">
        <f t="shared" ref="A492" si="695">A364</f>
        <v>25</v>
      </c>
      <c r="B492" s="82" t="str">
        <f t="shared" ref="B492" si="696">B364</f>
        <v>推断</v>
      </c>
      <c r="C492" s="82">
        <f>sheet1!BL111</f>
        <v>0</v>
      </c>
      <c r="D492" s="82">
        <f>sheet1!BM111</f>
        <v>0</v>
      </c>
      <c r="E492" s="82">
        <f>sheet1!BN111</f>
        <v>0</v>
      </c>
      <c r="F492" s="82">
        <f>sheet1!BO111</f>
        <v>0</v>
      </c>
      <c r="G492" s="82">
        <f>sheet1!BP111</f>
        <v>0</v>
      </c>
      <c r="H492" s="82">
        <f>sheet1!BQ111</f>
        <v>0</v>
      </c>
      <c r="I492" s="82">
        <f>sheet1!BR111</f>
        <v>0</v>
      </c>
      <c r="J492" s="82">
        <f>sheet1!BS111</f>
        <v>0</v>
      </c>
      <c r="K492" s="82">
        <f>sheet1!BT111</f>
        <v>0</v>
      </c>
      <c r="L492" s="82">
        <f>sheet1!BU111</f>
        <v>0</v>
      </c>
      <c r="M492" s="82">
        <f>sheet1!BV111</f>
        <v>0</v>
      </c>
    </row>
    <row r="493" spans="1:13" x14ac:dyDescent="0.4">
      <c r="A493" s="82">
        <f t="shared" ref="A493" si="697">A365</f>
        <v>25</v>
      </c>
      <c r="B493" s="82" t="str">
        <f t="shared" ref="B493" si="698">B365</f>
        <v>小计</v>
      </c>
      <c r="C493" s="82">
        <f>sheet1!BL112</f>
        <v>0</v>
      </c>
      <c r="D493" s="82">
        <f>sheet1!BM112</f>
        <v>0</v>
      </c>
      <c r="E493" s="82">
        <f>sheet1!BN112</f>
        <v>0</v>
      </c>
      <c r="F493" s="82">
        <f>sheet1!BO112</f>
        <v>0</v>
      </c>
      <c r="G493" s="82">
        <f>sheet1!BP112</f>
        <v>0</v>
      </c>
      <c r="H493" s="82">
        <f>sheet1!BQ112</f>
        <v>0</v>
      </c>
      <c r="I493" s="82">
        <f>sheet1!BR112</f>
        <v>0</v>
      </c>
      <c r="J493" s="82">
        <f>sheet1!BS112</f>
        <v>0</v>
      </c>
      <c r="K493" s="82">
        <f>sheet1!BT112</f>
        <v>0</v>
      </c>
      <c r="L493" s="82">
        <f>sheet1!BU112</f>
        <v>0</v>
      </c>
      <c r="M493" s="82">
        <f>sheet1!BV112</f>
        <v>0</v>
      </c>
    </row>
    <row r="494" spans="1:13" x14ac:dyDescent="0.4">
      <c r="A494" s="82">
        <f t="shared" ref="A494" si="699">A366</f>
        <v>26</v>
      </c>
      <c r="B494" s="82" t="str">
        <f t="shared" ref="B494" si="700">B366</f>
        <v>探明</v>
      </c>
      <c r="C494" s="82">
        <f>sheet1!BL113</f>
        <v>0</v>
      </c>
      <c r="D494" s="82">
        <f>sheet1!BM113</f>
        <v>0</v>
      </c>
      <c r="E494" s="82">
        <f>sheet1!BN113</f>
        <v>0</v>
      </c>
      <c r="F494" s="82">
        <f>sheet1!BO113</f>
        <v>0</v>
      </c>
      <c r="G494" s="82">
        <f>sheet1!BP113</f>
        <v>0</v>
      </c>
      <c r="H494" s="82">
        <f>sheet1!BQ113</f>
        <v>0</v>
      </c>
      <c r="I494" s="82">
        <f>sheet1!BR113</f>
        <v>0</v>
      </c>
      <c r="J494" s="82">
        <f>sheet1!BS113</f>
        <v>0</v>
      </c>
      <c r="K494" s="82">
        <f>sheet1!BT113</f>
        <v>0</v>
      </c>
      <c r="L494" s="82">
        <f>sheet1!BU113</f>
        <v>0</v>
      </c>
      <c r="M494" s="82">
        <f>sheet1!BV113</f>
        <v>0</v>
      </c>
    </row>
    <row r="495" spans="1:13" x14ac:dyDescent="0.4">
      <c r="A495" s="82">
        <f t="shared" ref="A495" si="701">A367</f>
        <v>26</v>
      </c>
      <c r="B495" s="82" t="str">
        <f t="shared" ref="B495" si="702">B367</f>
        <v>控制</v>
      </c>
      <c r="C495" s="82">
        <f>sheet1!BL114</f>
        <v>0</v>
      </c>
      <c r="D495" s="82">
        <f>sheet1!BM114</f>
        <v>0</v>
      </c>
      <c r="E495" s="82">
        <f>sheet1!BN114</f>
        <v>0</v>
      </c>
      <c r="F495" s="82">
        <f>sheet1!BO114</f>
        <v>0</v>
      </c>
      <c r="G495" s="82">
        <f>sheet1!BP114</f>
        <v>0</v>
      </c>
      <c r="H495" s="82">
        <f>sheet1!BQ114</f>
        <v>0</v>
      </c>
      <c r="I495" s="82">
        <f>sheet1!BR114</f>
        <v>0</v>
      </c>
      <c r="J495" s="82">
        <f>sheet1!BS114</f>
        <v>0</v>
      </c>
      <c r="K495" s="82">
        <f>sheet1!BT114</f>
        <v>0</v>
      </c>
      <c r="L495" s="82">
        <f>sheet1!BU114</f>
        <v>0</v>
      </c>
      <c r="M495" s="82">
        <f>sheet1!BV114</f>
        <v>0</v>
      </c>
    </row>
    <row r="496" spans="1:13" x14ac:dyDescent="0.4">
      <c r="A496" s="82">
        <f t="shared" ref="A496" si="703">A368</f>
        <v>26</v>
      </c>
      <c r="B496" s="82" t="str">
        <f t="shared" ref="B496" si="704">B368</f>
        <v>推断</v>
      </c>
      <c r="C496" s="82">
        <f>sheet1!BL115</f>
        <v>0</v>
      </c>
      <c r="D496" s="82">
        <f>sheet1!BM115</f>
        <v>0</v>
      </c>
      <c r="E496" s="82">
        <f>sheet1!BN115</f>
        <v>0</v>
      </c>
      <c r="F496" s="82">
        <f>sheet1!BO115</f>
        <v>0</v>
      </c>
      <c r="G496" s="82">
        <f>sheet1!BP115</f>
        <v>0</v>
      </c>
      <c r="H496" s="82">
        <f>sheet1!BQ115</f>
        <v>0</v>
      </c>
      <c r="I496" s="82">
        <f>sheet1!BR115</f>
        <v>0</v>
      </c>
      <c r="J496" s="82">
        <f>sheet1!BS115</f>
        <v>0</v>
      </c>
      <c r="K496" s="82">
        <f>sheet1!BT115</f>
        <v>0</v>
      </c>
      <c r="L496" s="82">
        <f>sheet1!BU115</f>
        <v>0</v>
      </c>
      <c r="M496" s="82">
        <f>sheet1!BV115</f>
        <v>0</v>
      </c>
    </row>
    <row r="497" spans="1:13" x14ac:dyDescent="0.4">
      <c r="A497" s="82">
        <f t="shared" ref="A497" si="705">A369</f>
        <v>26</v>
      </c>
      <c r="B497" s="82" t="str">
        <f t="shared" ref="B497" si="706">B369</f>
        <v>小计</v>
      </c>
      <c r="C497" s="82">
        <f>sheet1!BL116</f>
        <v>0</v>
      </c>
      <c r="D497" s="82">
        <f>sheet1!BM116</f>
        <v>0</v>
      </c>
      <c r="E497" s="82">
        <f>sheet1!BN116</f>
        <v>0</v>
      </c>
      <c r="F497" s="82">
        <f>sheet1!BO116</f>
        <v>0</v>
      </c>
      <c r="G497" s="82">
        <f>sheet1!BP116</f>
        <v>0</v>
      </c>
      <c r="H497" s="82">
        <f>sheet1!BQ116</f>
        <v>0</v>
      </c>
      <c r="I497" s="82">
        <f>sheet1!BR116</f>
        <v>0</v>
      </c>
      <c r="J497" s="82">
        <f>sheet1!BS116</f>
        <v>0</v>
      </c>
      <c r="K497" s="82">
        <f>sheet1!BT116</f>
        <v>0</v>
      </c>
      <c r="L497" s="82">
        <f>sheet1!BU116</f>
        <v>0</v>
      </c>
      <c r="M497" s="82">
        <f>sheet1!BV116</f>
        <v>0</v>
      </c>
    </row>
    <row r="498" spans="1:13" x14ac:dyDescent="0.4">
      <c r="A498" s="82">
        <f t="shared" ref="A498" si="707">A370</f>
        <v>27</v>
      </c>
      <c r="B498" s="82" t="str">
        <f t="shared" ref="B498" si="708">B370</f>
        <v>探明</v>
      </c>
      <c r="C498" s="82">
        <f>sheet1!BL117</f>
        <v>0</v>
      </c>
      <c r="D498" s="82">
        <f>sheet1!BM117</f>
        <v>0</v>
      </c>
      <c r="E498" s="82">
        <f>sheet1!BN117</f>
        <v>0</v>
      </c>
      <c r="F498" s="82">
        <f>sheet1!BO117</f>
        <v>0</v>
      </c>
      <c r="G498" s="82">
        <f>sheet1!BP117</f>
        <v>0</v>
      </c>
      <c r="H498" s="82">
        <f>sheet1!BQ117</f>
        <v>0</v>
      </c>
      <c r="I498" s="82">
        <f>sheet1!BR117</f>
        <v>0</v>
      </c>
      <c r="J498" s="82">
        <f>sheet1!BS117</f>
        <v>0</v>
      </c>
      <c r="K498" s="82">
        <f>sheet1!BT117</f>
        <v>0</v>
      </c>
      <c r="L498" s="82">
        <f>sheet1!BU117</f>
        <v>0</v>
      </c>
      <c r="M498" s="82">
        <f>sheet1!BV117</f>
        <v>0</v>
      </c>
    </row>
    <row r="499" spans="1:13" x14ac:dyDescent="0.4">
      <c r="A499" s="82">
        <f t="shared" ref="A499" si="709">A371</f>
        <v>27</v>
      </c>
      <c r="B499" s="82" t="str">
        <f t="shared" ref="B499" si="710">B371</f>
        <v>控制</v>
      </c>
      <c r="C499" s="82">
        <f>sheet1!BL118</f>
        <v>0</v>
      </c>
      <c r="D499" s="82">
        <f>sheet1!BM118</f>
        <v>0</v>
      </c>
      <c r="E499" s="82">
        <f>sheet1!BN118</f>
        <v>0</v>
      </c>
      <c r="F499" s="82">
        <f>sheet1!BO118</f>
        <v>0</v>
      </c>
      <c r="G499" s="82">
        <f>sheet1!BP118</f>
        <v>0</v>
      </c>
      <c r="H499" s="82">
        <f>sheet1!BQ118</f>
        <v>0</v>
      </c>
      <c r="I499" s="82">
        <f>sheet1!BR118</f>
        <v>0</v>
      </c>
      <c r="J499" s="82">
        <f>sheet1!BS118</f>
        <v>0</v>
      </c>
      <c r="K499" s="82">
        <f>sheet1!BT118</f>
        <v>0</v>
      </c>
      <c r="L499" s="82">
        <f>sheet1!BU118</f>
        <v>0</v>
      </c>
      <c r="M499" s="82">
        <f>sheet1!BV118</f>
        <v>0</v>
      </c>
    </row>
    <row r="500" spans="1:13" x14ac:dyDescent="0.4">
      <c r="A500" s="82">
        <f t="shared" ref="A500" si="711">A372</f>
        <v>27</v>
      </c>
      <c r="B500" s="82" t="str">
        <f t="shared" ref="B500" si="712">B372</f>
        <v>推断</v>
      </c>
      <c r="C500" s="82">
        <f>sheet1!BL119</f>
        <v>0</v>
      </c>
      <c r="D500" s="82">
        <f>sheet1!BM119</f>
        <v>0</v>
      </c>
      <c r="E500" s="82">
        <f>sheet1!BN119</f>
        <v>0</v>
      </c>
      <c r="F500" s="82">
        <f>sheet1!BO119</f>
        <v>0</v>
      </c>
      <c r="G500" s="82">
        <f>sheet1!BP119</f>
        <v>0</v>
      </c>
      <c r="H500" s="82">
        <f>sheet1!BQ119</f>
        <v>0</v>
      </c>
      <c r="I500" s="82">
        <f>sheet1!BR119</f>
        <v>0</v>
      </c>
      <c r="J500" s="82">
        <f>sheet1!BS119</f>
        <v>0</v>
      </c>
      <c r="K500" s="82">
        <f>sheet1!BT119</f>
        <v>0</v>
      </c>
      <c r="L500" s="82">
        <f>sheet1!BU119</f>
        <v>0</v>
      </c>
      <c r="M500" s="82">
        <f>sheet1!BV119</f>
        <v>0</v>
      </c>
    </row>
    <row r="501" spans="1:13" x14ac:dyDescent="0.4">
      <c r="A501" s="82">
        <f t="shared" ref="A501" si="713">A373</f>
        <v>27</v>
      </c>
      <c r="B501" s="82" t="str">
        <f t="shared" ref="B501" si="714">B373</f>
        <v>小计</v>
      </c>
      <c r="C501" s="82">
        <f>sheet1!BL120</f>
        <v>0</v>
      </c>
      <c r="D501" s="82">
        <f>sheet1!BM120</f>
        <v>0</v>
      </c>
      <c r="E501" s="82">
        <f>sheet1!BN120</f>
        <v>0</v>
      </c>
      <c r="F501" s="82">
        <f>sheet1!BO120</f>
        <v>0</v>
      </c>
      <c r="G501" s="82">
        <f>sheet1!BP120</f>
        <v>0</v>
      </c>
      <c r="H501" s="82">
        <f>sheet1!BQ120</f>
        <v>0</v>
      </c>
      <c r="I501" s="82">
        <f>sheet1!BR120</f>
        <v>0</v>
      </c>
      <c r="J501" s="82">
        <f>sheet1!BS120</f>
        <v>0</v>
      </c>
      <c r="K501" s="82">
        <f>sheet1!BT120</f>
        <v>0</v>
      </c>
      <c r="L501" s="82">
        <f>sheet1!BU120</f>
        <v>0</v>
      </c>
      <c r="M501" s="82">
        <f>sheet1!BV120</f>
        <v>0</v>
      </c>
    </row>
    <row r="502" spans="1:13" x14ac:dyDescent="0.4">
      <c r="A502" s="82">
        <f t="shared" ref="A502" si="715">A374</f>
        <v>28</v>
      </c>
      <c r="B502" s="82" t="str">
        <f t="shared" ref="B502" si="716">B374</f>
        <v>探明</v>
      </c>
      <c r="C502" s="82">
        <f>sheet1!BL121</f>
        <v>0</v>
      </c>
      <c r="D502" s="82">
        <f>sheet1!BM121</f>
        <v>0</v>
      </c>
      <c r="E502" s="82">
        <f>sheet1!BN121</f>
        <v>0</v>
      </c>
      <c r="F502" s="82">
        <f>sheet1!BO121</f>
        <v>0</v>
      </c>
      <c r="G502" s="82">
        <f>sheet1!BP121</f>
        <v>0</v>
      </c>
      <c r="H502" s="82">
        <f>sheet1!BQ121</f>
        <v>0</v>
      </c>
      <c r="I502" s="82">
        <f>sheet1!BR121</f>
        <v>0</v>
      </c>
      <c r="J502" s="82">
        <f>sheet1!BS121</f>
        <v>0</v>
      </c>
      <c r="K502" s="82">
        <f>sheet1!BT121</f>
        <v>0</v>
      </c>
      <c r="L502" s="82">
        <f>sheet1!BU121</f>
        <v>0</v>
      </c>
      <c r="M502" s="82">
        <f>sheet1!BV121</f>
        <v>0</v>
      </c>
    </row>
    <row r="503" spans="1:13" x14ac:dyDescent="0.4">
      <c r="A503" s="82">
        <f t="shared" ref="A503" si="717">A375</f>
        <v>28</v>
      </c>
      <c r="B503" s="82" t="str">
        <f t="shared" ref="B503" si="718">B375</f>
        <v>控制</v>
      </c>
      <c r="C503" s="82">
        <f>sheet1!BL122</f>
        <v>0</v>
      </c>
      <c r="D503" s="82">
        <f>sheet1!BM122</f>
        <v>0</v>
      </c>
      <c r="E503" s="82">
        <f>sheet1!BN122</f>
        <v>0</v>
      </c>
      <c r="F503" s="82">
        <f>sheet1!BO122</f>
        <v>0</v>
      </c>
      <c r="G503" s="82">
        <f>sheet1!BP122</f>
        <v>0</v>
      </c>
      <c r="H503" s="82">
        <f>sheet1!BQ122</f>
        <v>0</v>
      </c>
      <c r="I503" s="82">
        <f>sheet1!BR122</f>
        <v>0</v>
      </c>
      <c r="J503" s="82">
        <f>sheet1!BS122</f>
        <v>0</v>
      </c>
      <c r="K503" s="82">
        <f>sheet1!BT122</f>
        <v>0</v>
      </c>
      <c r="L503" s="82">
        <f>sheet1!BU122</f>
        <v>0</v>
      </c>
      <c r="M503" s="82">
        <f>sheet1!BV122</f>
        <v>0</v>
      </c>
    </row>
    <row r="504" spans="1:13" x14ac:dyDescent="0.4">
      <c r="A504" s="82">
        <f t="shared" ref="A504" si="719">A376</f>
        <v>28</v>
      </c>
      <c r="B504" s="82" t="str">
        <f t="shared" ref="B504" si="720">B376</f>
        <v>推断</v>
      </c>
      <c r="C504" s="82">
        <f>sheet1!BL123</f>
        <v>0</v>
      </c>
      <c r="D504" s="82">
        <f>sheet1!BM123</f>
        <v>0</v>
      </c>
      <c r="E504" s="82">
        <f>sheet1!BN123</f>
        <v>0</v>
      </c>
      <c r="F504" s="82">
        <f>sheet1!BO123</f>
        <v>0</v>
      </c>
      <c r="G504" s="82">
        <f>sheet1!BP123</f>
        <v>0</v>
      </c>
      <c r="H504" s="82">
        <f>sheet1!BQ123</f>
        <v>0</v>
      </c>
      <c r="I504" s="82">
        <f>sheet1!BR123</f>
        <v>0</v>
      </c>
      <c r="J504" s="82">
        <f>sheet1!BS123</f>
        <v>0</v>
      </c>
      <c r="K504" s="82">
        <f>sheet1!BT123</f>
        <v>0</v>
      </c>
      <c r="L504" s="82">
        <f>sheet1!BU123</f>
        <v>0</v>
      </c>
      <c r="M504" s="82">
        <f>sheet1!BV123</f>
        <v>0</v>
      </c>
    </row>
    <row r="505" spans="1:13" x14ac:dyDescent="0.4">
      <c r="A505" s="82">
        <f t="shared" ref="A505" si="721">A377</f>
        <v>28</v>
      </c>
      <c r="B505" s="82" t="str">
        <f t="shared" ref="B505" si="722">B377</f>
        <v>小计</v>
      </c>
      <c r="C505" s="82">
        <f>sheet1!BL124</f>
        <v>0</v>
      </c>
      <c r="D505" s="82">
        <f>sheet1!BM124</f>
        <v>0</v>
      </c>
      <c r="E505" s="82">
        <f>sheet1!BN124</f>
        <v>0</v>
      </c>
      <c r="F505" s="82">
        <f>sheet1!BO124</f>
        <v>0</v>
      </c>
      <c r="G505" s="82">
        <f>sheet1!BP124</f>
        <v>0</v>
      </c>
      <c r="H505" s="82">
        <f>sheet1!BQ124</f>
        <v>0</v>
      </c>
      <c r="I505" s="82">
        <f>sheet1!BR124</f>
        <v>0</v>
      </c>
      <c r="J505" s="82">
        <f>sheet1!BS124</f>
        <v>0</v>
      </c>
      <c r="K505" s="82">
        <f>sheet1!BT124</f>
        <v>0</v>
      </c>
      <c r="L505" s="82">
        <f>sheet1!BU124</f>
        <v>0</v>
      </c>
      <c r="M505" s="82">
        <f>sheet1!BV124</f>
        <v>0</v>
      </c>
    </row>
    <row r="506" spans="1:13" x14ac:dyDescent="0.4">
      <c r="A506" s="82">
        <f t="shared" ref="A506" si="723">A378</f>
        <v>29</v>
      </c>
      <c r="B506" s="82" t="str">
        <f t="shared" ref="B506" si="724">B378</f>
        <v>探明</v>
      </c>
      <c r="C506" s="82">
        <f>sheet1!BL125</f>
        <v>0</v>
      </c>
      <c r="D506" s="82">
        <f>sheet1!BM125</f>
        <v>0</v>
      </c>
      <c r="E506" s="82">
        <f>sheet1!BN125</f>
        <v>0</v>
      </c>
      <c r="F506" s="82">
        <f>sheet1!BO125</f>
        <v>0</v>
      </c>
      <c r="G506" s="82">
        <f>sheet1!BP125</f>
        <v>0</v>
      </c>
      <c r="H506" s="82">
        <f>sheet1!BQ125</f>
        <v>0</v>
      </c>
      <c r="I506" s="82">
        <f>sheet1!BR125</f>
        <v>0</v>
      </c>
      <c r="J506" s="82">
        <f>sheet1!BS125</f>
        <v>0</v>
      </c>
      <c r="K506" s="82">
        <f>sheet1!BT125</f>
        <v>0</v>
      </c>
      <c r="L506" s="82">
        <f>sheet1!BU125</f>
        <v>0</v>
      </c>
      <c r="M506" s="82">
        <f>sheet1!BV125</f>
        <v>0</v>
      </c>
    </row>
    <row r="507" spans="1:13" x14ac:dyDescent="0.4">
      <c r="A507" s="82">
        <f t="shared" ref="A507" si="725">A379</f>
        <v>29</v>
      </c>
      <c r="B507" s="82" t="str">
        <f t="shared" ref="B507" si="726">B379</f>
        <v>控制</v>
      </c>
      <c r="C507" s="82">
        <f>sheet1!BL126</f>
        <v>0</v>
      </c>
      <c r="D507" s="82">
        <f>sheet1!BM126</f>
        <v>0</v>
      </c>
      <c r="E507" s="82">
        <f>sheet1!BN126</f>
        <v>0</v>
      </c>
      <c r="F507" s="82">
        <f>sheet1!BO126</f>
        <v>0</v>
      </c>
      <c r="G507" s="82">
        <f>sheet1!BP126</f>
        <v>0</v>
      </c>
      <c r="H507" s="82">
        <f>sheet1!BQ126</f>
        <v>0</v>
      </c>
      <c r="I507" s="82">
        <f>sheet1!BR126</f>
        <v>0</v>
      </c>
      <c r="J507" s="82">
        <f>sheet1!BS126</f>
        <v>0</v>
      </c>
      <c r="K507" s="82">
        <f>sheet1!BT126</f>
        <v>0</v>
      </c>
      <c r="L507" s="82">
        <f>sheet1!BU126</f>
        <v>0</v>
      </c>
      <c r="M507" s="82">
        <f>sheet1!BV126</f>
        <v>0</v>
      </c>
    </row>
    <row r="508" spans="1:13" x14ac:dyDescent="0.4">
      <c r="A508" s="82">
        <f t="shared" ref="A508" si="727">A380</f>
        <v>29</v>
      </c>
      <c r="B508" s="82" t="str">
        <f t="shared" ref="B508" si="728">B380</f>
        <v>推断</v>
      </c>
      <c r="C508" s="82">
        <f>sheet1!BL127</f>
        <v>0</v>
      </c>
      <c r="D508" s="82">
        <f>sheet1!BM127</f>
        <v>0</v>
      </c>
      <c r="E508" s="82">
        <f>sheet1!BN127</f>
        <v>0</v>
      </c>
      <c r="F508" s="82">
        <f>sheet1!BO127</f>
        <v>0</v>
      </c>
      <c r="G508" s="82">
        <f>sheet1!BP127</f>
        <v>0</v>
      </c>
      <c r="H508" s="82">
        <f>sheet1!BQ127</f>
        <v>0</v>
      </c>
      <c r="I508" s="82">
        <f>sheet1!BR127</f>
        <v>0</v>
      </c>
      <c r="J508" s="82">
        <f>sheet1!BS127</f>
        <v>0</v>
      </c>
      <c r="K508" s="82">
        <f>sheet1!BT127</f>
        <v>0</v>
      </c>
      <c r="L508" s="82">
        <f>sheet1!BU127</f>
        <v>0</v>
      </c>
      <c r="M508" s="82">
        <f>sheet1!BV127</f>
        <v>0</v>
      </c>
    </row>
    <row r="509" spans="1:13" x14ac:dyDescent="0.4">
      <c r="A509" s="82">
        <f t="shared" ref="A509" si="729">A381</f>
        <v>29</v>
      </c>
      <c r="B509" s="82" t="str">
        <f t="shared" ref="B509" si="730">B381</f>
        <v>小计</v>
      </c>
      <c r="C509" s="82">
        <f>sheet1!BL128</f>
        <v>0</v>
      </c>
      <c r="D509" s="82">
        <f>sheet1!BM128</f>
        <v>0</v>
      </c>
      <c r="E509" s="82">
        <f>sheet1!BN128</f>
        <v>0</v>
      </c>
      <c r="F509" s="82">
        <f>sheet1!BO128</f>
        <v>0</v>
      </c>
      <c r="G509" s="82">
        <f>sheet1!BP128</f>
        <v>0</v>
      </c>
      <c r="H509" s="82">
        <f>sheet1!BQ128</f>
        <v>0</v>
      </c>
      <c r="I509" s="82">
        <f>sheet1!BR128</f>
        <v>0</v>
      </c>
      <c r="J509" s="82">
        <f>sheet1!BS128</f>
        <v>0</v>
      </c>
      <c r="K509" s="82">
        <f>sheet1!BT128</f>
        <v>0</v>
      </c>
      <c r="L509" s="82">
        <f>sheet1!BU128</f>
        <v>0</v>
      </c>
      <c r="M509" s="82">
        <f>sheet1!BV128</f>
        <v>0</v>
      </c>
    </row>
    <row r="510" spans="1:13" x14ac:dyDescent="0.4">
      <c r="A510" s="82">
        <f t="shared" ref="A510" si="731">A382</f>
        <v>30</v>
      </c>
      <c r="B510" s="82" t="str">
        <f t="shared" ref="B510" si="732">B382</f>
        <v>探明</v>
      </c>
      <c r="C510" s="82">
        <f>sheet1!BL129</f>
        <v>0</v>
      </c>
      <c r="D510" s="82">
        <f>sheet1!BM129</f>
        <v>0</v>
      </c>
      <c r="E510" s="82">
        <f>sheet1!BN129</f>
        <v>0</v>
      </c>
      <c r="F510" s="82">
        <f>sheet1!BO129</f>
        <v>0</v>
      </c>
      <c r="G510" s="82">
        <f>sheet1!BP129</f>
        <v>0</v>
      </c>
      <c r="H510" s="82">
        <f>sheet1!BQ129</f>
        <v>0</v>
      </c>
      <c r="I510" s="82">
        <f>sheet1!BR129</f>
        <v>0</v>
      </c>
      <c r="J510" s="82">
        <f>sheet1!BS129</f>
        <v>0</v>
      </c>
      <c r="K510" s="82">
        <f>sheet1!BT129</f>
        <v>0</v>
      </c>
      <c r="L510" s="82">
        <f>sheet1!BU129</f>
        <v>0</v>
      </c>
      <c r="M510" s="82">
        <f>sheet1!BV129</f>
        <v>0</v>
      </c>
    </row>
    <row r="511" spans="1:13" x14ac:dyDescent="0.4">
      <c r="A511" s="82">
        <f t="shared" ref="A511" si="733">A383</f>
        <v>30</v>
      </c>
      <c r="B511" s="82" t="str">
        <f t="shared" ref="B511" si="734">B383</f>
        <v>控制</v>
      </c>
      <c r="C511" s="82">
        <f>sheet1!BL130</f>
        <v>0</v>
      </c>
      <c r="D511" s="82">
        <f>sheet1!BM130</f>
        <v>0</v>
      </c>
      <c r="E511" s="82">
        <f>sheet1!BN130</f>
        <v>0</v>
      </c>
      <c r="F511" s="82">
        <f>sheet1!BO130</f>
        <v>0</v>
      </c>
      <c r="G511" s="82">
        <f>sheet1!BP130</f>
        <v>0</v>
      </c>
      <c r="H511" s="82">
        <f>sheet1!BQ130</f>
        <v>0</v>
      </c>
      <c r="I511" s="82">
        <f>sheet1!BR130</f>
        <v>0</v>
      </c>
      <c r="J511" s="82">
        <f>sheet1!BS130</f>
        <v>0</v>
      </c>
      <c r="K511" s="82">
        <f>sheet1!BT130</f>
        <v>0</v>
      </c>
      <c r="L511" s="82">
        <f>sheet1!BU130</f>
        <v>0</v>
      </c>
      <c r="M511" s="82">
        <f>sheet1!BV130</f>
        <v>0</v>
      </c>
    </row>
    <row r="512" spans="1:13" x14ac:dyDescent="0.4">
      <c r="A512" s="82">
        <f t="shared" ref="A512" si="735">A384</f>
        <v>30</v>
      </c>
      <c r="B512" s="82" t="str">
        <f t="shared" ref="B512" si="736">B384</f>
        <v>推断</v>
      </c>
      <c r="C512" s="82">
        <f>sheet1!BL131</f>
        <v>0</v>
      </c>
      <c r="D512" s="82">
        <f>sheet1!BM131</f>
        <v>0</v>
      </c>
      <c r="E512" s="82">
        <f>sheet1!BN131</f>
        <v>0</v>
      </c>
      <c r="F512" s="82">
        <f>sheet1!BO131</f>
        <v>0</v>
      </c>
      <c r="G512" s="82">
        <f>sheet1!BP131</f>
        <v>0</v>
      </c>
      <c r="H512" s="82">
        <f>sheet1!BQ131</f>
        <v>0</v>
      </c>
      <c r="I512" s="82">
        <f>sheet1!BR131</f>
        <v>0</v>
      </c>
      <c r="J512" s="82">
        <f>sheet1!BS131</f>
        <v>0</v>
      </c>
      <c r="K512" s="82">
        <f>sheet1!BT131</f>
        <v>0</v>
      </c>
      <c r="L512" s="82">
        <f>sheet1!BU131</f>
        <v>0</v>
      </c>
      <c r="M512" s="82">
        <f>sheet1!BV131</f>
        <v>0</v>
      </c>
    </row>
    <row r="513" spans="1:13" x14ac:dyDescent="0.4">
      <c r="A513" s="82">
        <f t="shared" ref="A513" si="737">A385</f>
        <v>30</v>
      </c>
      <c r="B513" s="82" t="str">
        <f t="shared" ref="B513" si="738">B385</f>
        <v>小计</v>
      </c>
      <c r="C513" s="82">
        <f>sheet1!BL132</f>
        <v>0</v>
      </c>
      <c r="D513" s="82">
        <f>sheet1!BM132</f>
        <v>0</v>
      </c>
      <c r="E513" s="82">
        <f>sheet1!BN132</f>
        <v>0</v>
      </c>
      <c r="F513" s="82">
        <f>sheet1!BO132</f>
        <v>0</v>
      </c>
      <c r="G513" s="82">
        <f>sheet1!BP132</f>
        <v>0</v>
      </c>
      <c r="H513" s="82">
        <f>sheet1!BQ132</f>
        <v>0</v>
      </c>
      <c r="I513" s="82">
        <f>sheet1!BR132</f>
        <v>0</v>
      </c>
      <c r="J513" s="82">
        <f>sheet1!BS132</f>
        <v>0</v>
      </c>
      <c r="K513" s="82">
        <f>sheet1!BT132</f>
        <v>0</v>
      </c>
      <c r="L513" s="82">
        <f>sheet1!BU132</f>
        <v>0</v>
      </c>
      <c r="M513" s="82">
        <f>sheet1!BV132</f>
        <v>0</v>
      </c>
    </row>
    <row r="514" spans="1:13" x14ac:dyDescent="0.4">
      <c r="A514" s="82" t="str">
        <f t="shared" ref="A514" si="739">A386</f>
        <v>合计</v>
      </c>
      <c r="B514" s="82" t="str">
        <f t="shared" ref="B514" si="740">B386</f>
        <v>探明</v>
      </c>
      <c r="C514" s="82">
        <f>sheet1!BL133</f>
        <v>0</v>
      </c>
      <c r="D514" s="82">
        <f>sheet1!BM133</f>
        <v>0</v>
      </c>
      <c r="E514" s="82">
        <f>sheet1!BN133</f>
        <v>0</v>
      </c>
      <c r="F514" s="82">
        <f>sheet1!BO133</f>
        <v>0</v>
      </c>
      <c r="G514" s="82">
        <f>sheet1!BP133</f>
        <v>0</v>
      </c>
      <c r="H514" s="82">
        <f>sheet1!BQ133</f>
        <v>0</v>
      </c>
      <c r="I514" s="82">
        <f>sheet1!BR133</f>
        <v>0</v>
      </c>
      <c r="J514" s="82">
        <f>sheet1!BS133</f>
        <v>0</v>
      </c>
      <c r="K514" s="82">
        <f>sheet1!BT133</f>
        <v>0</v>
      </c>
      <c r="L514" s="82">
        <f>sheet1!BU133</f>
        <v>0</v>
      </c>
      <c r="M514" s="82">
        <f>sheet1!BV133</f>
        <v>0</v>
      </c>
    </row>
    <row r="515" spans="1:13" x14ac:dyDescent="0.4">
      <c r="A515" s="82" t="str">
        <f t="shared" ref="A515" si="741">A387</f>
        <v>合计</v>
      </c>
      <c r="B515" s="82" t="str">
        <f t="shared" ref="B515" si="742">B387</f>
        <v>控制</v>
      </c>
      <c r="C515" s="82">
        <f>sheet1!BL134</f>
        <v>0</v>
      </c>
      <c r="D515" s="82">
        <f>sheet1!BM134</f>
        <v>0</v>
      </c>
      <c r="E515" s="82">
        <f>sheet1!BN134</f>
        <v>0</v>
      </c>
      <c r="F515" s="82">
        <f>sheet1!BO134</f>
        <v>0</v>
      </c>
      <c r="G515" s="82">
        <f>sheet1!BP134</f>
        <v>0</v>
      </c>
      <c r="H515" s="82">
        <f>sheet1!BQ134</f>
        <v>0</v>
      </c>
      <c r="I515" s="82">
        <f>sheet1!BR134</f>
        <v>0</v>
      </c>
      <c r="J515" s="82">
        <f>sheet1!BS134</f>
        <v>0</v>
      </c>
      <c r="K515" s="82">
        <f>sheet1!BT134</f>
        <v>0</v>
      </c>
      <c r="L515" s="82">
        <f>sheet1!BU134</f>
        <v>0</v>
      </c>
      <c r="M515" s="82">
        <f>sheet1!BV134</f>
        <v>0</v>
      </c>
    </row>
    <row r="516" spans="1:13" x14ac:dyDescent="0.4">
      <c r="A516" s="82" t="str">
        <f t="shared" ref="A516" si="743">A388</f>
        <v>合计</v>
      </c>
      <c r="B516" s="82" t="str">
        <f t="shared" ref="B516" si="744">B388</f>
        <v>推断</v>
      </c>
      <c r="C516" s="82">
        <f>sheet1!BL135</f>
        <v>0</v>
      </c>
      <c r="D516" s="82">
        <f>sheet1!BM135</f>
        <v>0</v>
      </c>
      <c r="E516" s="82">
        <f>sheet1!BN135</f>
        <v>0</v>
      </c>
      <c r="F516" s="82">
        <f>sheet1!BO135</f>
        <v>0</v>
      </c>
      <c r="G516" s="82">
        <f>sheet1!BP135</f>
        <v>0</v>
      </c>
      <c r="H516" s="82">
        <f>sheet1!BQ135</f>
        <v>0</v>
      </c>
      <c r="I516" s="82">
        <f>sheet1!BR135</f>
        <v>0</v>
      </c>
      <c r="J516" s="82">
        <f>sheet1!BS135</f>
        <v>0</v>
      </c>
      <c r="K516" s="82">
        <f>sheet1!BT135</f>
        <v>0</v>
      </c>
      <c r="L516" s="82">
        <f>sheet1!BU135</f>
        <v>0</v>
      </c>
      <c r="M516" s="82">
        <f>sheet1!BV135</f>
        <v>0</v>
      </c>
    </row>
    <row r="517" spans="1:13" x14ac:dyDescent="0.4">
      <c r="A517" s="82" t="str">
        <f t="shared" ref="A517" si="745">A389</f>
        <v>合计</v>
      </c>
      <c r="B517" s="82" t="str">
        <f t="shared" ref="B517" si="746">B389</f>
        <v>总计</v>
      </c>
      <c r="C517" s="82">
        <f>sheet1!BL136</f>
        <v>0</v>
      </c>
      <c r="D517" s="82">
        <f>sheet1!BM136</f>
        <v>0</v>
      </c>
      <c r="E517" s="82">
        <f>sheet1!BN136</f>
        <v>0</v>
      </c>
      <c r="F517" s="82">
        <f>sheet1!BO136</f>
        <v>0</v>
      </c>
      <c r="G517" s="82">
        <f>sheet1!BP136</f>
        <v>0</v>
      </c>
      <c r="H517" s="82">
        <f>sheet1!BQ136</f>
        <v>0</v>
      </c>
      <c r="I517" s="82">
        <f>sheet1!BR136</f>
        <v>0</v>
      </c>
      <c r="J517" s="82">
        <f>sheet1!BS136</f>
        <v>0</v>
      </c>
      <c r="K517" s="82">
        <f>sheet1!BT136</f>
        <v>0</v>
      </c>
      <c r="L517" s="82">
        <f>sheet1!BU136</f>
        <v>0</v>
      </c>
      <c r="M517" s="82">
        <f>sheet1!BV136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Apple</cp:lastModifiedBy>
  <cp:lastPrinted>2024-10-12T03:36:03Z</cp:lastPrinted>
  <dcterms:created xsi:type="dcterms:W3CDTF">2024-08-22T00:59:00Z</dcterms:created>
  <dcterms:modified xsi:type="dcterms:W3CDTF">2024-10-12T13:17:35Z</dcterms:modified>
</cp:coreProperties>
</file>